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/>
  <mc:AlternateContent xmlns:mc="http://schemas.openxmlformats.org/markup-compatibility/2006">
    <mc:Choice Requires="x15">
      <x15ac:absPath xmlns:x15ac="http://schemas.microsoft.com/office/spreadsheetml/2010/11/ac" url="C:\Users\isvetec\Desktop\vijeće 18. sjednica\"/>
    </mc:Choice>
  </mc:AlternateContent>
  <xr:revisionPtr revIDLastSave="0" documentId="13_ncr:1_{ED0D6596-0DEB-41EE-BD91-84577EAA10E1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J107" i="1" l="1"/>
  <c r="K107" i="1"/>
  <c r="K101" i="1"/>
  <c r="K102" i="1" s="1"/>
  <c r="K112" i="1" s="1"/>
  <c r="K97" i="1"/>
  <c r="J97" i="1"/>
  <c r="J112" i="1" s="1"/>
  <c r="K77" i="1"/>
  <c r="K80" i="1" s="1"/>
  <c r="K81" i="1" s="1"/>
  <c r="K111" i="1" s="1"/>
  <c r="J77" i="1"/>
  <c r="J111" i="1" s="1"/>
  <c r="K61" i="1" l="1"/>
  <c r="J64" i="1"/>
  <c r="K55" i="1"/>
  <c r="K58" i="1" s="1"/>
  <c r="K44" i="1"/>
  <c r="J44" i="1"/>
  <c r="J109" i="1" s="1"/>
  <c r="K32" i="1"/>
  <c r="J32" i="1"/>
  <c r="J108" i="1" s="1"/>
  <c r="K35" i="1" l="1"/>
  <c r="K108" i="1"/>
  <c r="K36" i="1"/>
  <c r="J58" i="1" l="1"/>
  <c r="J110" i="1" s="1"/>
  <c r="J113" i="1" s="1"/>
  <c r="K50" i="1"/>
  <c r="K109" i="1" s="1"/>
  <c r="J50" i="1"/>
  <c r="K64" i="1" l="1"/>
  <c r="K110" i="1" s="1"/>
  <c r="K113" i="1" s="1"/>
</calcChain>
</file>

<file path=xl/sharedStrings.xml><?xml version="1.0" encoding="utf-8"?>
<sst xmlns="http://schemas.openxmlformats.org/spreadsheetml/2006/main" count="118" uniqueCount="77">
  <si>
    <t xml:space="preserve"> </t>
  </si>
  <si>
    <t>Vrsta radova:</t>
  </si>
  <si>
    <t>UKUPNO:</t>
  </si>
  <si>
    <t xml:space="preserve">1. Komunalna naknada                           </t>
  </si>
  <si>
    <t xml:space="preserve">                        </t>
  </si>
  <si>
    <t xml:space="preserve">                                    </t>
  </si>
  <si>
    <t>PLAN</t>
  </si>
  <si>
    <t>Vrste radova:</t>
  </si>
  <si>
    <t xml:space="preserve">Orezivanje, održavanje, stablašica, grmlja, trajnica, košnja i održavanje travnjaka, </t>
  </si>
  <si>
    <t>održavanje čistoće i ostali radovi,uređenje i održavanje cvjetnih gredica:</t>
  </si>
  <si>
    <t>1. Održavanje oborinske odvodnje</t>
  </si>
  <si>
    <t>2. Održavanje javne rasvjete</t>
  </si>
  <si>
    <t>3. Održavanje zelenih površina</t>
  </si>
  <si>
    <t>4. Održavanje javnih površina</t>
  </si>
  <si>
    <t>1. Tekuće održavanje javne rasvjete</t>
  </si>
  <si>
    <t>IZVRŠENJE</t>
  </si>
  <si>
    <t xml:space="preserve"> PLAN</t>
  </si>
  <si>
    <t xml:space="preserve">         </t>
  </si>
  <si>
    <t xml:space="preserve">            MARINKO ŽIC</t>
  </si>
  <si>
    <t xml:space="preserve">              </t>
  </si>
  <si>
    <t>2. Koncesije na pomorskom dobru</t>
  </si>
  <si>
    <t>1.Održavanje građevina oborinske odvodnje s javnih površina</t>
  </si>
  <si>
    <t>1.Čišćenje i kontrola šahti prema potrebi od nanosa pijeska, lišća i dr.</t>
  </si>
  <si>
    <t xml:space="preserve">    Članak 1. </t>
  </si>
  <si>
    <t xml:space="preserve">    1.Božićno - novogodišnja iluminacija</t>
  </si>
  <si>
    <t xml:space="preserve">1. Komunalna naknada                        </t>
  </si>
  <si>
    <t>Održavanje javnih zelenih površina na području Općine Punat iz članka 5. ovog Programa, financiralo se iz slijedećih izvora:</t>
  </si>
  <si>
    <t>IZVJEŠĆE O IZVRŠENJU PROGRAMA</t>
  </si>
  <si>
    <t>ODRŽAVANJA KOMUNALNE INFRASTRUKTURE U OPĆINI PUNAT</t>
  </si>
  <si>
    <t>U 2018.GODINI</t>
  </si>
  <si>
    <t>Program održavanja komunalne infrastrukture u Općini Punat u 2018. godini ("Službene novine Primorsko goranske županije" broj 38/17, 20/18 i 42/18) izvršen je u 2018. godini, kako slijedi:</t>
  </si>
  <si>
    <t>U održavanju slivnika i zatvorenih kanala oborinske odvodnje i otvorenih kanala oborinske odvodnje</t>
  </si>
  <si>
    <t>čistit će se i ispirati slivnici i perforirani rubnjaci, troškovi odvodnje oborinskih voda kako slijedi:</t>
  </si>
  <si>
    <t>iznos (kn)</t>
  </si>
  <si>
    <t>2. Izmještanje opreme za JR iz trafostanica</t>
  </si>
  <si>
    <t>3. Upravljanje javnom rasvjetom</t>
  </si>
  <si>
    <t xml:space="preserve">4. Troškovi el. energije za javnu rasvjetu planirane potrošnje  </t>
  </si>
  <si>
    <t>SVEUKUPNO (1+2 ):</t>
  </si>
  <si>
    <t>Održavanje javne rasvjete na području Općine Punat financirano je iz slijedećeg izvora:</t>
  </si>
  <si>
    <t>Održavanje građevina za odvodnju oborinskih voda na području Općine Punat financirano je iz slijedećeg izvora:</t>
  </si>
  <si>
    <t>1. Ekološka pristojba</t>
  </si>
  <si>
    <t>2. Komunalna naknada</t>
  </si>
  <si>
    <t>2. Uređenje i čišćenje plaže</t>
  </si>
  <si>
    <t>Održavanje javnih površina na području Općine Punat , financiralo se iz slijedećih izvora</t>
  </si>
  <si>
    <t>3. Višak posl.prih-ost.prih.pos.namjene</t>
  </si>
  <si>
    <t>1. Održavanje javnih površina</t>
  </si>
  <si>
    <t>3. Deponija Treskavac</t>
  </si>
  <si>
    <r>
      <t xml:space="preserve">2. Održavanje javne rasvjete </t>
    </r>
    <r>
      <rPr>
        <sz val="10"/>
        <rFont val="Arial"/>
        <family val="2"/>
        <charset val="238"/>
      </rPr>
      <t xml:space="preserve">(održavanje objekata i uređaja javne rasvjete)  </t>
    </r>
  </si>
  <si>
    <t>3. Održavanje javnih zelenih površina</t>
  </si>
  <si>
    <t>4.Održavanje javnih površina</t>
  </si>
  <si>
    <t>1. Komunalna naknada</t>
  </si>
  <si>
    <t>1. Održavanje nerazvrstanih asfaltiranih i neasfaltiranih cesta (udarne rupe, šljunčanje i sl.)</t>
  </si>
  <si>
    <t>5.Održavanje nerazvrstanih cesta</t>
  </si>
  <si>
    <t>5.2. Održavanje nerazvrstanih asfaltiranih i neasfaltiranih cesta</t>
  </si>
  <si>
    <t>5.3. Održavanje vertikalne i horizontalne signalizacije</t>
  </si>
  <si>
    <t>UKUPNO ODRŽAVANJE NERAZVRSTANIH CESTA: 5.1 + 5.2 + 5.3:</t>
  </si>
  <si>
    <t>Održavanjenerazvrstanih cesta na području Općine Punat financiralo se iz slijedećeg izvora:</t>
  </si>
  <si>
    <t>5.1. Održavanje nerazvrstanih cesta - Ugovor Črnika</t>
  </si>
  <si>
    <t xml:space="preserve">    1. Dezinsekcija, dezinfekcija i deratizacija javnih površina, stambenih i poslovnih prostora s nadzorom</t>
  </si>
  <si>
    <t xml:space="preserve">    1. Sklonište za životinje, sakupljanje i zbrinjavanje lešina životinja i ostalih nusproizvoda s javnih površina</t>
  </si>
  <si>
    <t>Komunalne djelatnosti od lokalnog značaja iz članka 8. ovog Programa financirat će se iz slijedećeg izvora:</t>
  </si>
  <si>
    <t>2. Ekološka pristojba</t>
  </si>
  <si>
    <t>6. Komunalne djelatnosti od lokalnog značenja</t>
  </si>
  <si>
    <t xml:space="preserve">URBROJ: </t>
  </si>
  <si>
    <t xml:space="preserve">Punat, 14. ožujka 2019. godine                                                                                                                                       </t>
  </si>
  <si>
    <t>SVEUKUPNO KOMUNALNE DJELATNOSTI OD LOKALNOG ZNAČENJA (6.1 + 6.2. + 6.3.):</t>
  </si>
  <si>
    <t xml:space="preserve">6.3. Sklonište za životinje, skupljanje i zbrinjavanje lešina životinja i ostalih nusproizvoda s javnih površina </t>
  </si>
  <si>
    <t>6.2. Provođenje mjera dezinfekcije, dezinsekcije, deratizacije</t>
  </si>
  <si>
    <t>6.1. Pogram dekoracije i iluminacije</t>
  </si>
  <si>
    <t>5. Održavanje nerazvrstanih cesta</t>
  </si>
  <si>
    <t xml:space="preserve">Na temelju članka 74. Zakona o komunalnom gospodarstvu ("Narodne novine" broj 68/18 i 110/18)  i članka 45. Statuta Općine Punat ("Službene novine Primorsko- goranske županije" broj 8/18), podnosim </t>
  </si>
  <si>
    <t>REKAPITULACIJA</t>
  </si>
  <si>
    <t>Članak 2.</t>
  </si>
  <si>
    <t>Izvješće o izvršenju Programa održavanja komunalne infrastrukture u Općini Punat za 2018. godinu objavit će se u "Službenim novinama Primorsko-goranske županije".</t>
  </si>
  <si>
    <t>KLASA: 080-02/19-01/1</t>
  </si>
  <si>
    <t>2142-02-02/1-19-9</t>
  </si>
  <si>
    <t>OPĆINSKI NAČELNIK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</si>
</sst>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4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.5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i/>
      <sz val="10"/>
      <color rgb="FF00B05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4" fontId="1" fillId="0" borderId="0" xfId="0" applyNumberFormat="1" applyFo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/>
    <xf numFmtId="0" fontId="5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6" fillId="0" borderId="0" xfId="0" applyFont="1"/>
    <xf numFmtId="0" fontId="11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12" fillId="0" borderId="0" xfId="0" applyFont="1"/>
    <xf numFmtId="4" fontId="11" fillId="0" borderId="0" xfId="0" applyNumberFormat="1" applyFont="1"/>
    <xf numFmtId="4" fontId="7" fillId="0" borderId="0" xfId="0" applyNumberFormat="1" applyFont="1"/>
    <xf numFmtId="4" fontId="6" fillId="0" borderId="0" xfId="0" applyNumberFormat="1" applyFont="1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4" fontId="7" fillId="0" borderId="3" xfId="0" applyNumberFormat="1" applyFont="1" applyBorder="1"/>
    <xf numFmtId="4" fontId="7" fillId="0" borderId="4" xfId="0" applyNumberFormat="1" applyFont="1" applyBorder="1"/>
    <xf numFmtId="0" fontId="6" fillId="0" borderId="5" xfId="0" applyFont="1" applyBorder="1"/>
    <xf numFmtId="4" fontId="6" fillId="0" borderId="1" xfId="0" applyNumberFormat="1" applyFont="1" applyBorder="1"/>
    <xf numFmtId="4" fontId="7" fillId="0" borderId="1" xfId="0" applyNumberFormat="1" applyFont="1" applyBorder="1"/>
    <xf numFmtId="4" fontId="6" fillId="0" borderId="6" xfId="0" applyNumberFormat="1" applyFont="1" applyBorder="1"/>
    <xf numFmtId="0" fontId="7" fillId="0" borderId="2" xfId="0" applyFont="1" applyBorder="1"/>
    <xf numFmtId="4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right"/>
    </xf>
    <xf numFmtId="4" fontId="7" fillId="0" borderId="6" xfId="0" applyNumberFormat="1" applyFont="1" applyBorder="1"/>
    <xf numFmtId="0" fontId="6" fillId="0" borderId="8" xfId="0" applyFont="1" applyBorder="1"/>
    <xf numFmtId="4" fontId="7" fillId="0" borderId="8" xfId="0" applyNumberFormat="1" applyFont="1" applyBorder="1"/>
    <xf numFmtId="0" fontId="6" fillId="0" borderId="9" xfId="0" applyFont="1" applyBorder="1"/>
    <xf numFmtId="4" fontId="7" fillId="0" borderId="0" xfId="0" applyNumberFormat="1" applyFont="1" applyAlignment="1">
      <alignment horizontal="right"/>
    </xf>
    <xf numFmtId="0" fontId="7" fillId="0" borderId="3" xfId="0" applyFont="1" applyBorder="1"/>
    <xf numFmtId="4" fontId="7" fillId="0" borderId="0" xfId="0" applyNumberFormat="1" applyFont="1" applyAlignment="1">
      <alignment horizontal="center"/>
    </xf>
    <xf numFmtId="4" fontId="6" fillId="0" borderId="3" xfId="0" applyNumberFormat="1" applyFont="1" applyBorder="1"/>
    <xf numFmtId="0" fontId="8" fillId="0" borderId="0" xfId="0" applyFont="1" applyAlignment="1">
      <alignment horizontal="center"/>
    </xf>
    <xf numFmtId="0" fontId="13" fillId="0" borderId="0" xfId="0" applyFont="1"/>
    <xf numFmtId="0" fontId="1" fillId="2" borderId="0" xfId="0" applyFont="1" applyFill="1"/>
    <xf numFmtId="0" fontId="6" fillId="0" borderId="6" xfId="0" applyFont="1" applyBorder="1"/>
    <xf numFmtId="4" fontId="6" fillId="0" borderId="12" xfId="0" applyNumberFormat="1" applyFont="1" applyBorder="1"/>
    <xf numFmtId="4" fontId="6" fillId="0" borderId="10" xfId="0" applyNumberFormat="1" applyFont="1" applyBorder="1"/>
    <xf numFmtId="4" fontId="7" fillId="0" borderId="12" xfId="0" applyNumberFormat="1" applyFont="1" applyBorder="1" applyAlignment="1">
      <alignment horizontal="right"/>
    </xf>
    <xf numFmtId="4" fontId="7" fillId="0" borderId="12" xfId="0" applyNumberFormat="1" applyFont="1" applyBorder="1"/>
    <xf numFmtId="4" fontId="3" fillId="0" borderId="12" xfId="0" applyNumberFormat="1" applyFont="1" applyBorder="1"/>
    <xf numFmtId="0" fontId="7" fillId="0" borderId="1" xfId="0" applyFont="1" applyBorder="1"/>
    <xf numFmtId="0" fontId="1" fillId="0" borderId="3" xfId="0" applyFont="1" applyBorder="1"/>
    <xf numFmtId="4" fontId="6" fillId="0" borderId="12" xfId="0" applyNumberFormat="1" applyFont="1" applyBorder="1" applyAlignment="1">
      <alignment horizontal="center"/>
    </xf>
    <xf numFmtId="0" fontId="1" fillId="0" borderId="12" xfId="0" applyFont="1" applyBorder="1"/>
    <xf numFmtId="4" fontId="1" fillId="0" borderId="12" xfId="0" applyNumberFormat="1" applyFont="1" applyBorder="1"/>
    <xf numFmtId="4" fontId="6" fillId="0" borderId="12" xfId="0" applyNumberFormat="1" applyFont="1" applyBorder="1" applyAlignment="1">
      <alignment horizontal="right"/>
    </xf>
    <xf numFmtId="0" fontId="6" fillId="0" borderId="12" xfId="0" applyFont="1" applyBorder="1"/>
    <xf numFmtId="0" fontId="6" fillId="0" borderId="1" xfId="0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1" fillId="0" borderId="12" xfId="0" applyNumberFormat="1" applyFont="1" applyBorder="1" applyAlignment="1">
      <alignment horizontal="right"/>
    </xf>
    <xf numFmtId="4" fontId="1" fillId="0" borderId="15" xfId="0" applyNumberFormat="1" applyFont="1" applyBorder="1"/>
    <xf numFmtId="4" fontId="3" fillId="0" borderId="12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0" fontId="1" fillId="0" borderId="8" xfId="0" applyFont="1" applyBorder="1"/>
    <xf numFmtId="4" fontId="3" fillId="0" borderId="8" xfId="0" applyNumberFormat="1" applyFont="1" applyBorder="1" applyAlignment="1">
      <alignment horizontal="right"/>
    </xf>
    <xf numFmtId="0" fontId="1" fillId="0" borderId="2" xfId="0" applyFont="1" applyBorder="1"/>
    <xf numFmtId="0" fontId="1" fillId="0" borderId="4" xfId="0" applyFont="1" applyBorder="1"/>
    <xf numFmtId="0" fontId="3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4" fontId="3" fillId="0" borderId="13" xfId="0" applyNumberFormat="1" applyFont="1" applyBorder="1"/>
    <xf numFmtId="0" fontId="3" fillId="0" borderId="3" xfId="0" applyFont="1" applyBorder="1"/>
    <xf numFmtId="0" fontId="1" fillId="0" borderId="5" xfId="0" applyFont="1" applyBorder="1"/>
    <xf numFmtId="0" fontId="1" fillId="0" borderId="1" xfId="0" applyFont="1" applyBorder="1"/>
    <xf numFmtId="4" fontId="3" fillId="0" borderId="1" xfId="0" applyNumberFormat="1" applyFont="1" applyBorder="1"/>
    <xf numFmtId="4" fontId="3" fillId="0" borderId="14" xfId="0" applyNumberFormat="1" applyFont="1" applyBorder="1"/>
    <xf numFmtId="0" fontId="1" fillId="0" borderId="7" xfId="0" applyFont="1" applyBorder="1"/>
    <xf numFmtId="4" fontId="1" fillId="0" borderId="3" xfId="0" applyNumberFormat="1" applyFont="1" applyBorder="1"/>
    <xf numFmtId="4" fontId="3" fillId="0" borderId="3" xfId="0" applyNumberFormat="1" applyFont="1" applyBorder="1"/>
    <xf numFmtId="0" fontId="3" fillId="0" borderId="2" xfId="0" applyFont="1" applyBorder="1"/>
    <xf numFmtId="0" fontId="3" fillId="2" borderId="0" xfId="0" applyFont="1" applyFill="1"/>
    <xf numFmtId="4" fontId="3" fillId="0" borderId="4" xfId="0" applyNumberFormat="1" applyFont="1" applyBorder="1"/>
    <xf numFmtId="164" fontId="7" fillId="0" borderId="0" xfId="0" applyNumberFormat="1" applyFont="1"/>
    <xf numFmtId="4" fontId="7" fillId="0" borderId="4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4" fontId="6" fillId="0" borderId="1" xfId="0" applyNumberFormat="1" applyFont="1" applyBorder="1" applyAlignment="1">
      <alignment horizontal="right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wrapText="1"/>
    </xf>
    <xf numFmtId="0" fontId="2" fillId="0" borderId="2" xfId="0" applyFont="1" applyBorder="1"/>
    <xf numFmtId="0" fontId="1" fillId="0" borderId="6" xfId="0" applyFont="1" applyBorder="1"/>
    <xf numFmtId="0" fontId="1" fillId="0" borderId="11" xfId="0" applyFont="1" applyBorder="1"/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4" fontId="1" fillId="0" borderId="12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4" fontId="7" fillId="0" borderId="12" xfId="0" applyNumberFormat="1" applyFont="1" applyBorder="1" applyAlignment="1">
      <alignment horizontal="center"/>
    </xf>
    <xf numFmtId="0" fontId="2" fillId="0" borderId="5" xfId="0" applyFont="1" applyBorder="1"/>
    <xf numFmtId="0" fontId="5" fillId="0" borderId="1" xfId="0" applyFont="1" applyBorder="1"/>
    <xf numFmtId="0" fontId="2" fillId="0" borderId="1" xfId="0" applyFont="1" applyBorder="1" applyAlignment="1">
      <alignment horizontal="center"/>
    </xf>
    <xf numFmtId="0" fontId="5" fillId="0" borderId="6" xfId="0" applyFont="1" applyBorder="1"/>
    <xf numFmtId="0" fontId="2" fillId="0" borderId="14" xfId="0" applyFont="1" applyBorder="1" applyAlignment="1">
      <alignment horizontal="center"/>
    </xf>
    <xf numFmtId="0" fontId="5" fillId="0" borderId="8" xfId="0" applyFont="1" applyBorder="1"/>
    <xf numFmtId="0" fontId="2" fillId="0" borderId="8" xfId="0" applyFont="1" applyBorder="1" applyAlignment="1">
      <alignment horizontal="center"/>
    </xf>
    <xf numFmtId="0" fontId="5" fillId="0" borderId="11" xfId="0" applyFont="1" applyBorder="1"/>
    <xf numFmtId="0" fontId="1" fillId="0" borderId="13" xfId="0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4" fontId="6" fillId="0" borderId="10" xfId="0" applyNumberFormat="1" applyFont="1" applyBorder="1" applyAlignment="1">
      <alignment horizontal="right"/>
    </xf>
    <xf numFmtId="4" fontId="6" fillId="0" borderId="11" xfId="0" applyNumberFormat="1" applyFont="1" applyBorder="1"/>
    <xf numFmtId="4" fontId="7" fillId="0" borderId="11" xfId="0" applyNumberFormat="1" applyFont="1" applyBorder="1"/>
    <xf numFmtId="0" fontId="9" fillId="0" borderId="3" xfId="0" applyFont="1" applyBorder="1"/>
    <xf numFmtId="0" fontId="1" fillId="0" borderId="0" xfId="0" applyFont="1" applyAlignment="1">
      <alignment horizontal="right"/>
    </xf>
    <xf numFmtId="0" fontId="10" fillId="0" borderId="8" xfId="0" applyFont="1" applyBorder="1"/>
    <xf numFmtId="0" fontId="9" fillId="0" borderId="8" xfId="0" applyFont="1" applyBorder="1"/>
    <xf numFmtId="4" fontId="10" fillId="0" borderId="8" xfId="0" applyNumberFormat="1" applyFont="1" applyBorder="1"/>
    <xf numFmtId="4" fontId="10" fillId="0" borderId="8" xfId="0" applyNumberFormat="1" applyFont="1" applyBorder="1" applyAlignment="1">
      <alignment horizontal="right"/>
    </xf>
    <xf numFmtId="4" fontId="10" fillId="0" borderId="0" xfId="0" applyNumberFormat="1" applyFont="1"/>
    <xf numFmtId="4" fontId="1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4" fontId="1" fillId="0" borderId="2" xfId="0" applyNumberFormat="1" applyFont="1" applyBorder="1"/>
    <xf numFmtId="4" fontId="3" fillId="0" borderId="2" xfId="0" applyNumberFormat="1" applyFont="1" applyBorder="1"/>
    <xf numFmtId="4" fontId="3" fillId="0" borderId="5" xfId="0" applyNumberFormat="1" applyFont="1" applyBorder="1"/>
    <xf numFmtId="0" fontId="3" fillId="3" borderId="2" xfId="0" applyFont="1" applyFill="1" applyBorder="1"/>
    <xf numFmtId="0" fontId="3" fillId="3" borderId="3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0" fontId="3" fillId="3" borderId="12" xfId="0" applyFont="1" applyFill="1" applyBorder="1"/>
    <xf numFmtId="0" fontId="1" fillId="3" borderId="12" xfId="0" applyFont="1" applyFill="1" applyBorder="1"/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/>
    <xf numFmtId="4" fontId="1" fillId="3" borderId="3" xfId="0" applyNumberFormat="1" applyFont="1" applyFill="1" applyBorder="1"/>
    <xf numFmtId="0" fontId="10" fillId="0" borderId="2" xfId="0" applyFont="1" applyBorder="1"/>
    <xf numFmtId="4" fontId="9" fillId="0" borderId="3" xfId="0" applyNumberFormat="1" applyFont="1" applyBorder="1"/>
    <xf numFmtId="4" fontId="9" fillId="0" borderId="12" xfId="0" applyNumberFormat="1" applyFont="1" applyBorder="1"/>
    <xf numFmtId="4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0" fillId="0" borderId="0" xfId="0" applyFont="1"/>
    <xf numFmtId="4" fontId="10" fillId="0" borderId="0" xfId="0" applyNumberFormat="1" applyFont="1" applyAlignment="1">
      <alignment horizontal="right"/>
    </xf>
    <xf numFmtId="4" fontId="9" fillId="0" borderId="3" xfId="0" applyNumberFormat="1" applyFont="1" applyBorder="1" applyAlignment="1">
      <alignment horizontal="right"/>
    </xf>
    <xf numFmtId="4" fontId="9" fillId="0" borderId="8" xfId="0" applyNumberFormat="1" applyFont="1" applyBorder="1" applyAlignment="1">
      <alignment horizontal="right"/>
    </xf>
    <xf numFmtId="0" fontId="3" fillId="0" borderId="7" xfId="0" applyFont="1" applyBorder="1"/>
    <xf numFmtId="4" fontId="1" fillId="2" borderId="2" xfId="0" applyNumberFormat="1" applyFont="1" applyFill="1" applyBorder="1"/>
    <xf numFmtId="4" fontId="9" fillId="0" borderId="2" xfId="0" applyNumberFormat="1" applyFont="1" applyBorder="1" applyAlignment="1">
      <alignment horizontal="right"/>
    </xf>
    <xf numFmtId="4" fontId="1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4" fontId="1" fillId="0" borderId="14" xfId="0" applyNumberFormat="1" applyFont="1" applyBorder="1" applyAlignment="1">
      <alignment horizontal="right"/>
    </xf>
    <xf numFmtId="4" fontId="1" fillId="0" borderId="13" xfId="0" applyNumberFormat="1" applyFont="1" applyBorder="1" applyAlignment="1">
      <alignment horizontal="right"/>
    </xf>
    <xf numFmtId="4" fontId="6" fillId="0" borderId="14" xfId="0" applyNumberFormat="1" applyFont="1" applyBorder="1" applyAlignment="1">
      <alignment horizontal="right"/>
    </xf>
    <xf numFmtId="4" fontId="6" fillId="0" borderId="13" xfId="0" applyNumberFormat="1" applyFont="1" applyBorder="1" applyAlignment="1">
      <alignment horizontal="right"/>
    </xf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381000</xdr:colOff>
          <xdr:row>3</xdr:row>
          <xdr:rowOff>0</xdr:rowOff>
        </xdr:from>
        <xdr:to>
          <xdr:col>15</xdr:col>
          <xdr:colOff>685800</xdr:colOff>
          <xdr:row>4</xdr:row>
          <xdr:rowOff>66675</xdr:rowOff>
        </xdr:to>
        <xdr:sp macro="" textlink="">
          <xdr:nvSpPr>
            <xdr:cNvPr id="1025" name="ComboBox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P141"/>
  <sheetViews>
    <sheetView tabSelected="1" zoomScaleNormal="100" workbookViewId="0">
      <selection activeCell="E123" sqref="E123"/>
    </sheetView>
  </sheetViews>
  <sheetFormatPr defaultRowHeight="12.75" x14ac:dyDescent="0.2"/>
  <cols>
    <col min="4" max="4" width="11.42578125" customWidth="1"/>
    <col min="5" max="5" width="11.7109375" customWidth="1"/>
    <col min="6" max="6" width="4.85546875" customWidth="1"/>
    <col min="7" max="7" width="3.5703125" customWidth="1"/>
    <col min="8" max="8" width="2" customWidth="1"/>
    <col min="9" max="9" width="31" customWidth="1"/>
    <col min="10" max="10" width="12.140625" customWidth="1"/>
    <col min="11" max="11" width="12.28515625" customWidth="1"/>
    <col min="12" max="12" width="12.5703125" style="12" customWidth="1"/>
    <col min="13" max="13" width="14" customWidth="1"/>
    <col min="14" max="14" width="15.28515625" customWidth="1"/>
    <col min="16" max="16" width="11.7109375" customWidth="1"/>
  </cols>
  <sheetData>
    <row r="1" spans="1:12" ht="24" customHeight="1" x14ac:dyDescent="0.2">
      <c r="A1" s="153" t="s">
        <v>70</v>
      </c>
      <c r="B1" s="153"/>
      <c r="C1" s="153"/>
      <c r="D1" s="153"/>
      <c r="E1" s="153"/>
      <c r="F1" s="153"/>
      <c r="G1" s="154"/>
      <c r="H1" s="154"/>
      <c r="I1" s="154"/>
      <c r="J1" s="154"/>
      <c r="K1" s="154"/>
      <c r="L1" s="154"/>
    </row>
    <row r="2" spans="1:12" ht="9" customHeight="1" x14ac:dyDescent="0.2">
      <c r="A2" s="86"/>
      <c r="B2" s="86"/>
      <c r="C2" s="86"/>
      <c r="D2" s="86"/>
      <c r="E2" s="86"/>
      <c r="F2" s="86"/>
      <c r="G2" s="87"/>
      <c r="H2" s="87"/>
      <c r="I2" s="87"/>
      <c r="J2" s="87"/>
      <c r="K2" s="87"/>
      <c r="L2" s="87"/>
    </row>
    <row r="3" spans="1:12" x14ac:dyDescent="0.2">
      <c r="A3" s="155" t="s">
        <v>27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</row>
    <row r="4" spans="1:12" x14ac:dyDescent="0.2">
      <c r="A4" s="155" t="s">
        <v>28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</row>
    <row r="5" spans="1:12" x14ac:dyDescent="0.2">
      <c r="A5" s="155" t="s">
        <v>29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</row>
    <row r="6" spans="1:12" x14ac:dyDescent="0.2">
      <c r="A6" s="2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">
      <c r="A7" s="155" t="s">
        <v>23</v>
      </c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</row>
    <row r="8" spans="1:12" x14ac:dyDescent="0.2">
      <c r="A8" s="80"/>
      <c r="B8" s="43"/>
      <c r="C8" s="43"/>
      <c r="D8" s="43"/>
      <c r="E8" s="2"/>
      <c r="F8" s="1"/>
      <c r="G8" s="43"/>
      <c r="H8" s="43"/>
      <c r="I8" s="1"/>
      <c r="J8" s="1"/>
      <c r="K8" s="1"/>
      <c r="L8" s="59"/>
    </row>
    <row r="9" spans="1:12" ht="25.5" customHeight="1" x14ac:dyDescent="0.2">
      <c r="A9" s="163" t="s">
        <v>30</v>
      </c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</row>
    <row r="10" spans="1:12" x14ac:dyDescent="0.2">
      <c r="A10" s="1"/>
      <c r="B10" s="1"/>
      <c r="C10" s="1"/>
      <c r="D10" s="1"/>
      <c r="E10" s="2"/>
      <c r="F10" s="1"/>
      <c r="G10" s="1"/>
      <c r="H10" s="2"/>
      <c r="I10" s="1"/>
      <c r="J10" s="1"/>
      <c r="K10" s="1"/>
      <c r="L10" s="59"/>
    </row>
    <row r="11" spans="1:12" s="13" customFormat="1" x14ac:dyDescent="0.2">
      <c r="A11" s="129" t="s">
        <v>21</v>
      </c>
      <c r="B11" s="130"/>
      <c r="C11" s="131"/>
      <c r="D11" s="131"/>
      <c r="E11" s="131"/>
      <c r="F11" s="131"/>
      <c r="G11" s="131"/>
      <c r="H11" s="131"/>
      <c r="I11" s="51"/>
      <c r="J11" s="67"/>
      <c r="K11" s="156"/>
      <c r="L11" s="16"/>
    </row>
    <row r="12" spans="1:12" s="13" customFormat="1" x14ac:dyDescent="0.2">
      <c r="A12" s="88" t="s">
        <v>1</v>
      </c>
      <c r="B12" s="51"/>
      <c r="C12" s="51"/>
      <c r="D12" s="51"/>
      <c r="E12" s="51"/>
      <c r="F12" s="51"/>
      <c r="G12" s="51"/>
      <c r="H12" s="51"/>
      <c r="I12" s="51"/>
      <c r="J12" s="67"/>
      <c r="K12" s="157"/>
      <c r="L12" s="16"/>
    </row>
    <row r="13" spans="1:12" s="13" customFormat="1" x14ac:dyDescent="0.2">
      <c r="A13" s="72"/>
      <c r="B13" s="73" t="s">
        <v>31</v>
      </c>
      <c r="C13" s="73"/>
      <c r="D13" s="73"/>
      <c r="E13" s="73"/>
      <c r="F13" s="73"/>
      <c r="G13" s="73"/>
      <c r="H13" s="73"/>
      <c r="I13" s="73"/>
      <c r="J13" s="89"/>
      <c r="K13" s="157"/>
    </row>
    <row r="14" spans="1:12" x14ac:dyDescent="0.2">
      <c r="A14" s="76" t="s">
        <v>32</v>
      </c>
      <c r="B14" s="64"/>
      <c r="C14" s="64"/>
      <c r="D14" s="64"/>
      <c r="E14" s="64"/>
      <c r="F14" s="64"/>
      <c r="G14" s="64"/>
      <c r="H14" s="64"/>
      <c r="I14" s="64"/>
      <c r="J14" s="90"/>
      <c r="K14" s="157"/>
      <c r="L14"/>
    </row>
    <row r="15" spans="1:12" x14ac:dyDescent="0.2">
      <c r="A15" s="66"/>
      <c r="B15" s="51"/>
      <c r="C15" s="51"/>
      <c r="D15" s="51"/>
      <c r="E15" s="51"/>
      <c r="F15" s="51"/>
      <c r="G15" s="51"/>
      <c r="H15" s="51"/>
      <c r="I15" s="51"/>
      <c r="J15" s="67"/>
      <c r="K15" s="158"/>
      <c r="L15"/>
    </row>
    <row r="16" spans="1:12" x14ac:dyDescent="0.2">
      <c r="A16" s="66"/>
      <c r="B16" s="51"/>
      <c r="C16" s="51"/>
      <c r="D16" s="51"/>
      <c r="E16" s="51"/>
      <c r="F16" s="51"/>
      <c r="G16" s="91"/>
      <c r="H16" s="67"/>
      <c r="I16" s="103"/>
      <c r="J16" s="98" t="s">
        <v>6</v>
      </c>
      <c r="K16" s="68" t="s">
        <v>15</v>
      </c>
      <c r="L16"/>
    </row>
    <row r="17" spans="1:12" x14ac:dyDescent="0.2">
      <c r="A17" s="66"/>
      <c r="B17" s="51"/>
      <c r="C17" s="51"/>
      <c r="D17" s="51"/>
      <c r="E17" s="51"/>
      <c r="F17" s="51"/>
      <c r="G17" s="91"/>
      <c r="H17" s="67"/>
      <c r="I17" s="113"/>
      <c r="J17" s="112" t="s">
        <v>33</v>
      </c>
      <c r="K17" s="92" t="s">
        <v>33</v>
      </c>
      <c r="L17"/>
    </row>
    <row r="18" spans="1:12" x14ac:dyDescent="0.2">
      <c r="A18" s="66" t="s">
        <v>22</v>
      </c>
      <c r="B18" s="51"/>
      <c r="C18" s="51"/>
      <c r="D18" s="51"/>
      <c r="E18" s="51"/>
      <c r="F18" s="51"/>
      <c r="G18" s="77"/>
      <c r="H18" s="67"/>
      <c r="I18" s="94"/>
      <c r="J18" s="54">
        <v>11000</v>
      </c>
      <c r="K18" s="55">
        <v>10990.08</v>
      </c>
      <c r="L18"/>
    </row>
    <row r="19" spans="1:12" s="13" customFormat="1" x14ac:dyDescent="0.2">
      <c r="A19" s="79" t="s">
        <v>2</v>
      </c>
      <c r="B19" s="51"/>
      <c r="C19" s="51"/>
      <c r="D19" s="51"/>
      <c r="E19" s="51"/>
      <c r="F19" s="51"/>
      <c r="G19" s="77"/>
      <c r="H19" s="67"/>
      <c r="I19" s="60"/>
      <c r="J19" s="49">
        <v>11000</v>
      </c>
      <c r="K19" s="47">
        <v>10990.08</v>
      </c>
    </row>
    <row r="20" spans="1:12" s="13" customFormat="1" x14ac:dyDescent="0.2">
      <c r="A20" s="79"/>
      <c r="B20" s="51"/>
      <c r="C20" s="51"/>
      <c r="D20" s="51"/>
      <c r="E20" s="51"/>
      <c r="F20" s="51"/>
      <c r="G20" s="77"/>
      <c r="H20" s="51"/>
      <c r="I20" s="95"/>
      <c r="J20" s="81"/>
      <c r="K20" s="16"/>
    </row>
    <row r="21" spans="1:12" s="13" customFormat="1" x14ac:dyDescent="0.2">
      <c r="A21" s="72" t="s">
        <v>39</v>
      </c>
      <c r="B21" s="73"/>
      <c r="C21" s="73"/>
      <c r="D21" s="73"/>
      <c r="E21" s="73"/>
      <c r="F21" s="73"/>
      <c r="G21" s="74"/>
      <c r="H21" s="89"/>
      <c r="I21" s="75"/>
      <c r="J21" s="75"/>
      <c r="K21" s="58"/>
      <c r="L21" s="16"/>
    </row>
    <row r="22" spans="1:12" s="13" customFormat="1" x14ac:dyDescent="0.2">
      <c r="A22" s="66" t="s">
        <v>3</v>
      </c>
      <c r="B22" s="51"/>
      <c r="C22" s="51"/>
      <c r="D22" s="51"/>
      <c r="E22" s="77"/>
      <c r="F22" s="51"/>
      <c r="G22" s="77"/>
      <c r="H22" s="67"/>
      <c r="I22" s="49"/>
      <c r="J22" s="54">
        <v>11000</v>
      </c>
      <c r="K22" s="55">
        <v>10990.08</v>
      </c>
      <c r="L22" s="16"/>
    </row>
    <row r="23" spans="1:12" s="13" customFormat="1" x14ac:dyDescent="0.2">
      <c r="A23" s="79" t="s">
        <v>2</v>
      </c>
      <c r="B23" s="51"/>
      <c r="C23" s="51"/>
      <c r="D23" s="51"/>
      <c r="E23" s="51"/>
      <c r="F23" s="51"/>
      <c r="G23" s="96"/>
      <c r="H23" s="67"/>
      <c r="I23" s="49"/>
      <c r="J23" s="49">
        <v>11000</v>
      </c>
      <c r="K23" s="47">
        <v>10990.08</v>
      </c>
      <c r="L23" s="16"/>
    </row>
    <row r="24" spans="1:12" s="13" customFormat="1" x14ac:dyDescent="0.2">
      <c r="A24" s="2"/>
      <c r="B24" s="1"/>
      <c r="C24" s="1"/>
      <c r="D24" s="1"/>
      <c r="E24" s="1"/>
      <c r="F24" s="1"/>
      <c r="G24" s="97"/>
      <c r="H24" s="1"/>
      <c r="I24" s="58"/>
      <c r="J24" s="58"/>
      <c r="K24" s="1"/>
      <c r="L24" s="16"/>
    </row>
    <row r="25" spans="1:12" s="13" customFormat="1" x14ac:dyDescent="0.2">
      <c r="A25" s="133" t="s">
        <v>47</v>
      </c>
      <c r="B25" s="134"/>
      <c r="C25" s="134"/>
      <c r="D25" s="134"/>
      <c r="E25" s="134"/>
      <c r="F25" s="134"/>
      <c r="G25" s="135"/>
      <c r="H25" s="132"/>
      <c r="I25" s="68"/>
      <c r="J25" s="53"/>
      <c r="K25" s="99"/>
      <c r="L25" s="16"/>
    </row>
    <row r="26" spans="1:12" s="13" customFormat="1" x14ac:dyDescent="0.2">
      <c r="A26" s="66"/>
      <c r="B26" s="51"/>
      <c r="C26" s="51"/>
      <c r="D26" s="51"/>
      <c r="E26" s="51"/>
      <c r="F26" s="51"/>
      <c r="G26" s="77"/>
      <c r="H26" s="67"/>
      <c r="I26" s="103"/>
      <c r="J26" s="98" t="s">
        <v>6</v>
      </c>
      <c r="K26" s="68" t="s">
        <v>15</v>
      </c>
      <c r="L26" s="16"/>
    </row>
    <row r="27" spans="1:12" s="13" customFormat="1" x14ac:dyDescent="0.2">
      <c r="A27" s="79" t="s">
        <v>1</v>
      </c>
      <c r="B27" s="51"/>
      <c r="C27" s="51"/>
      <c r="D27" s="51"/>
      <c r="E27" s="51"/>
      <c r="F27" s="51"/>
      <c r="G27" s="77"/>
      <c r="H27" s="67"/>
      <c r="I27" s="113"/>
      <c r="J27" s="112" t="s">
        <v>33</v>
      </c>
      <c r="K27" s="92" t="s">
        <v>33</v>
      </c>
      <c r="L27" s="16"/>
    </row>
    <row r="28" spans="1:12" s="13" customFormat="1" x14ac:dyDescent="0.2">
      <c r="A28" s="66" t="s">
        <v>14</v>
      </c>
      <c r="B28" s="51"/>
      <c r="C28" s="51"/>
      <c r="D28" s="51"/>
      <c r="E28" s="51"/>
      <c r="F28" s="51"/>
      <c r="G28" s="77"/>
      <c r="H28" s="67"/>
      <c r="I28" s="94"/>
      <c r="J28" s="60">
        <v>77200</v>
      </c>
      <c r="K28" s="52">
        <v>77267.72</v>
      </c>
    </row>
    <row r="29" spans="1:12" s="13" customFormat="1" x14ac:dyDescent="0.2">
      <c r="A29" s="66" t="s">
        <v>34</v>
      </c>
      <c r="B29" s="51"/>
      <c r="C29" s="51"/>
      <c r="D29" s="51"/>
      <c r="E29" s="51"/>
      <c r="F29" s="51"/>
      <c r="G29" s="77"/>
      <c r="H29" s="67"/>
      <c r="I29" s="94"/>
      <c r="J29" s="60">
        <v>0</v>
      </c>
      <c r="K29" s="52">
        <v>0</v>
      </c>
    </row>
    <row r="30" spans="1:12" s="13" customFormat="1" x14ac:dyDescent="0.2">
      <c r="A30" s="66" t="s">
        <v>35</v>
      </c>
      <c r="B30" s="51"/>
      <c r="C30" s="51"/>
      <c r="D30" s="51"/>
      <c r="E30" s="51"/>
      <c r="F30" s="51"/>
      <c r="G30" s="77"/>
      <c r="H30" s="67"/>
      <c r="I30" s="94"/>
      <c r="J30" s="60">
        <v>0</v>
      </c>
      <c r="K30" s="52">
        <v>0</v>
      </c>
    </row>
    <row r="31" spans="1:12" s="13" customFormat="1" x14ac:dyDescent="0.2">
      <c r="A31" s="66" t="s">
        <v>36</v>
      </c>
      <c r="B31" s="51"/>
      <c r="C31" s="51"/>
      <c r="D31" s="51"/>
      <c r="E31" s="51"/>
      <c r="F31" s="100"/>
      <c r="G31" s="51"/>
      <c r="H31" s="67"/>
      <c r="I31" s="94"/>
      <c r="J31" s="54">
        <v>295000</v>
      </c>
      <c r="K31" s="52">
        <v>289927.52</v>
      </c>
    </row>
    <row r="32" spans="1:12" s="13" customFormat="1" x14ac:dyDescent="0.2">
      <c r="A32" s="79" t="s">
        <v>37</v>
      </c>
      <c r="B32" s="100"/>
      <c r="C32" s="100"/>
      <c r="D32" s="100"/>
      <c r="E32" s="100"/>
      <c r="F32" s="100"/>
      <c r="G32" s="100"/>
      <c r="H32" s="101"/>
      <c r="I32" s="69"/>
      <c r="J32" s="49">
        <f>SUM(J28:J31)</f>
        <v>372200</v>
      </c>
      <c r="K32" s="102">
        <f>SUM(K28:K31)</f>
        <v>367195.24</v>
      </c>
    </row>
    <row r="33" spans="1:16" s="13" customFormat="1" x14ac:dyDescent="0.2">
      <c r="A33" s="79"/>
      <c r="B33" s="51"/>
      <c r="C33" s="51"/>
      <c r="D33" s="51"/>
      <c r="E33" s="51"/>
      <c r="F33" s="51"/>
      <c r="G33" s="96"/>
      <c r="H33" s="67"/>
      <c r="I33" s="49"/>
      <c r="J33" s="49"/>
      <c r="K33" s="99"/>
    </row>
    <row r="34" spans="1:16" s="13" customFormat="1" x14ac:dyDescent="0.2">
      <c r="A34" s="66" t="s">
        <v>38</v>
      </c>
      <c r="B34" s="51"/>
      <c r="C34" s="51"/>
      <c r="D34" s="51"/>
      <c r="E34" s="51"/>
      <c r="F34" s="51"/>
      <c r="G34" s="78"/>
      <c r="H34" s="67"/>
      <c r="I34" s="49"/>
      <c r="J34" s="49"/>
      <c r="K34" s="99"/>
    </row>
    <row r="35" spans="1:16" s="13" customFormat="1" x14ac:dyDescent="0.2">
      <c r="A35" s="66" t="s">
        <v>3</v>
      </c>
      <c r="B35" s="51"/>
      <c r="C35" s="51"/>
      <c r="D35" s="51"/>
      <c r="E35" s="77"/>
      <c r="F35" s="51"/>
      <c r="G35" s="77"/>
      <c r="H35" s="67"/>
      <c r="I35" s="49"/>
      <c r="J35" s="54">
        <v>372200</v>
      </c>
      <c r="K35" s="45">
        <f>K32</f>
        <v>367195.24</v>
      </c>
      <c r="L35" s="16"/>
    </row>
    <row r="36" spans="1:16" s="13" customFormat="1" x14ac:dyDescent="0.2">
      <c r="A36" s="79" t="s">
        <v>2</v>
      </c>
      <c r="B36" s="51"/>
      <c r="C36" s="51"/>
      <c r="D36" s="51"/>
      <c r="E36" s="51"/>
      <c r="F36" s="51"/>
      <c r="G36" s="96"/>
      <c r="H36" s="67"/>
      <c r="I36" s="49"/>
      <c r="J36" s="49">
        <v>372200</v>
      </c>
      <c r="K36" s="47">
        <f>K32</f>
        <v>367195.24</v>
      </c>
      <c r="L36" s="16"/>
    </row>
    <row r="37" spans="1:16" s="13" customFormat="1" x14ac:dyDescent="0.2">
      <c r="A37" s="1"/>
      <c r="B37" s="1"/>
      <c r="C37" s="1"/>
      <c r="D37" s="1"/>
      <c r="E37" s="2"/>
      <c r="F37" s="1"/>
      <c r="G37" s="1"/>
      <c r="H37" s="2"/>
      <c r="I37" s="1"/>
      <c r="J37" s="1"/>
      <c r="L37" s="16"/>
    </row>
    <row r="38" spans="1:16" s="13" customForma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L38" s="16"/>
      <c r="M38" s="18"/>
      <c r="N38" s="18"/>
      <c r="O38" s="17"/>
      <c r="P38" s="14"/>
    </row>
    <row r="39" spans="1:16" s="13" customFormat="1" x14ac:dyDescent="0.2">
      <c r="A39" s="136" t="s">
        <v>48</v>
      </c>
      <c r="B39" s="131"/>
      <c r="C39" s="131"/>
      <c r="D39" s="131"/>
      <c r="E39" s="131"/>
      <c r="F39" s="131"/>
      <c r="G39" s="131"/>
      <c r="H39" s="132"/>
      <c r="I39" s="92"/>
      <c r="J39" s="53"/>
      <c r="K39" s="99"/>
      <c r="L39" s="16"/>
    </row>
    <row r="40" spans="1:16" s="13" customFormat="1" x14ac:dyDescent="0.2">
      <c r="A40" s="88"/>
      <c r="B40" s="51"/>
      <c r="C40" s="51"/>
      <c r="D40" s="51"/>
      <c r="E40" s="51"/>
      <c r="F40" s="51"/>
      <c r="G40" s="51"/>
      <c r="H40" s="67"/>
      <c r="I40" s="88"/>
      <c r="J40" s="98" t="s">
        <v>6</v>
      </c>
      <c r="K40" s="68" t="s">
        <v>15</v>
      </c>
      <c r="L40" s="16"/>
    </row>
    <row r="41" spans="1:16" s="13" customFormat="1" x14ac:dyDescent="0.2">
      <c r="A41" s="88" t="s">
        <v>1</v>
      </c>
      <c r="B41" s="51"/>
      <c r="C41" s="51"/>
      <c r="D41" s="51"/>
      <c r="E41" s="51"/>
      <c r="F41" s="51"/>
      <c r="G41" s="91"/>
      <c r="H41" s="67"/>
      <c r="I41" s="92"/>
      <c r="J41" s="93" t="s">
        <v>33</v>
      </c>
      <c r="K41" s="92" t="s">
        <v>33</v>
      </c>
      <c r="L41" s="16"/>
    </row>
    <row r="42" spans="1:16" s="13" customFormat="1" x14ac:dyDescent="0.2">
      <c r="A42" s="72" t="s">
        <v>8</v>
      </c>
      <c r="B42" s="104"/>
      <c r="C42" s="104"/>
      <c r="D42" s="104"/>
      <c r="E42" s="104"/>
      <c r="F42" s="104"/>
      <c r="G42" s="105"/>
      <c r="H42" s="106"/>
      <c r="I42" s="107"/>
      <c r="J42" s="159">
        <v>971379.16</v>
      </c>
      <c r="K42" s="161">
        <v>971378.46</v>
      </c>
      <c r="L42" s="16"/>
    </row>
    <row r="43" spans="1:16" s="13" customFormat="1" x14ac:dyDescent="0.2">
      <c r="A43" s="76" t="s">
        <v>9</v>
      </c>
      <c r="B43" s="108"/>
      <c r="C43" s="108"/>
      <c r="D43" s="108"/>
      <c r="E43" s="108"/>
      <c r="F43" s="108"/>
      <c r="G43" s="109"/>
      <c r="H43" s="110"/>
      <c r="I43" s="111"/>
      <c r="J43" s="160"/>
      <c r="K43" s="162"/>
      <c r="L43" s="16"/>
    </row>
    <row r="44" spans="1:16" s="13" customFormat="1" x14ac:dyDescent="0.2">
      <c r="A44" s="30" t="s">
        <v>2</v>
      </c>
      <c r="B44" s="23"/>
      <c r="C44" s="23"/>
      <c r="D44" s="23"/>
      <c r="E44" s="23"/>
      <c r="F44" s="23"/>
      <c r="G44" s="24"/>
      <c r="H44" s="23"/>
      <c r="I44" s="24"/>
      <c r="J44" s="49">
        <f>J42</f>
        <v>971379.16</v>
      </c>
      <c r="K44" s="83">
        <f>K42</f>
        <v>971378.46</v>
      </c>
      <c r="L44" s="16"/>
    </row>
    <row r="45" spans="1:16" s="13" customFormat="1" x14ac:dyDescent="0.2">
      <c r="A45" s="50"/>
      <c r="B45" s="21"/>
      <c r="C45" s="21"/>
      <c r="D45" s="21"/>
      <c r="E45" s="21"/>
      <c r="F45" s="21"/>
      <c r="G45" s="28"/>
      <c r="H45" s="21"/>
      <c r="I45" s="28"/>
      <c r="J45" s="28"/>
      <c r="K45" s="37"/>
      <c r="L45" s="16"/>
    </row>
    <row r="46" spans="1:16" s="13" customFormat="1" x14ac:dyDescent="0.2">
      <c r="A46" s="13" t="s">
        <v>26</v>
      </c>
      <c r="G46" s="19"/>
      <c r="I46" s="19"/>
      <c r="L46" s="16"/>
    </row>
    <row r="47" spans="1:16" s="13" customFormat="1" x14ac:dyDescent="0.2">
      <c r="A47" s="34"/>
      <c r="B47" s="34"/>
      <c r="C47" s="34"/>
      <c r="D47" s="34"/>
      <c r="E47" s="34"/>
      <c r="F47" s="34"/>
      <c r="G47" s="35"/>
      <c r="H47" s="34"/>
      <c r="I47" s="35"/>
      <c r="L47" s="16"/>
    </row>
    <row r="48" spans="1:16" s="13" customFormat="1" x14ac:dyDescent="0.2">
      <c r="A48" s="26" t="s">
        <v>40</v>
      </c>
      <c r="B48" s="21"/>
      <c r="C48" s="21"/>
      <c r="D48" s="21"/>
      <c r="E48" s="27"/>
      <c r="F48" s="21"/>
      <c r="G48" s="27"/>
      <c r="H48" s="21"/>
      <c r="I48" s="28"/>
      <c r="J48" s="29">
        <v>314500</v>
      </c>
      <c r="K48" s="29">
        <v>323291.42</v>
      </c>
      <c r="L48" s="16"/>
    </row>
    <row r="49" spans="1:12" s="13" customFormat="1" x14ac:dyDescent="0.2">
      <c r="A49" s="26" t="s">
        <v>41</v>
      </c>
      <c r="B49" s="21"/>
      <c r="C49" s="21"/>
      <c r="D49" s="21"/>
      <c r="E49" s="27"/>
      <c r="F49" s="21"/>
      <c r="G49" s="27"/>
      <c r="H49" s="21"/>
      <c r="I49" s="28"/>
      <c r="J49" s="29">
        <v>656879.16</v>
      </c>
      <c r="K49" s="29">
        <v>648087.04000000004</v>
      </c>
      <c r="L49" s="16"/>
    </row>
    <row r="50" spans="1:12" s="13" customFormat="1" x14ac:dyDescent="0.2">
      <c r="A50" s="30" t="s">
        <v>2</v>
      </c>
      <c r="B50" s="23"/>
      <c r="C50" s="23"/>
      <c r="D50" s="23"/>
      <c r="E50" s="23"/>
      <c r="F50" s="23"/>
      <c r="G50" s="24"/>
      <c r="H50" s="23"/>
      <c r="I50" s="24"/>
      <c r="J50" s="25">
        <f>SUM(J48:J49)</f>
        <v>971379.16</v>
      </c>
      <c r="K50" s="47">
        <f>SUM(K48:K49)</f>
        <v>971378.46</v>
      </c>
      <c r="L50" s="16"/>
    </row>
    <row r="51" spans="1:12" s="13" customFormat="1" x14ac:dyDescent="0.2">
      <c r="A51" s="15"/>
      <c r="G51" s="19"/>
      <c r="I51" s="19"/>
      <c r="J51" s="19"/>
      <c r="K51" s="37"/>
      <c r="L51" s="16"/>
    </row>
    <row r="52" spans="1:12" s="13" customFormat="1" x14ac:dyDescent="0.2">
      <c r="A52" s="136" t="s">
        <v>49</v>
      </c>
      <c r="B52" s="131"/>
      <c r="C52" s="131"/>
      <c r="D52" s="131"/>
      <c r="E52" s="131"/>
      <c r="F52" s="131"/>
      <c r="G52" s="131"/>
      <c r="H52" s="131"/>
      <c r="I52" s="92"/>
      <c r="J52" s="53"/>
      <c r="K52" s="99"/>
      <c r="L52" s="16"/>
    </row>
    <row r="53" spans="1:12" s="13" customFormat="1" x14ac:dyDescent="0.2">
      <c r="A53" s="88"/>
      <c r="B53" s="51"/>
      <c r="C53" s="51"/>
      <c r="D53" s="51"/>
      <c r="E53" s="51"/>
      <c r="F53" s="51"/>
      <c r="G53" s="51"/>
      <c r="H53" s="67"/>
      <c r="I53" s="103"/>
      <c r="J53" s="98" t="s">
        <v>6</v>
      </c>
      <c r="K53" s="68" t="s">
        <v>15</v>
      </c>
      <c r="L53" s="16"/>
    </row>
    <row r="54" spans="1:12" s="13" customFormat="1" x14ac:dyDescent="0.2">
      <c r="A54" s="15" t="s">
        <v>1</v>
      </c>
      <c r="G54" s="16"/>
      <c r="I54" s="113"/>
      <c r="J54" s="112" t="s">
        <v>33</v>
      </c>
      <c r="K54" s="92" t="s">
        <v>33</v>
      </c>
      <c r="L54" s="16"/>
    </row>
    <row r="55" spans="1:12" s="13" customFormat="1" x14ac:dyDescent="0.2">
      <c r="A55" s="36" t="s">
        <v>45</v>
      </c>
      <c r="G55" s="20"/>
      <c r="I55" s="31"/>
      <c r="J55" s="61">
        <v>592604.34</v>
      </c>
      <c r="K55" s="114">
        <f>514047.19+78555.01</f>
        <v>592602.19999999995</v>
      </c>
      <c r="L55" s="16"/>
    </row>
    <row r="56" spans="1:12" s="13" customFormat="1" x14ac:dyDescent="0.2">
      <c r="A56" s="36" t="s">
        <v>42</v>
      </c>
      <c r="G56" s="20"/>
      <c r="I56" s="31"/>
      <c r="J56" s="61">
        <v>107023.5</v>
      </c>
      <c r="K56" s="114">
        <v>107037.5</v>
      </c>
      <c r="L56" s="16"/>
    </row>
    <row r="57" spans="1:12" s="13" customFormat="1" x14ac:dyDescent="0.2">
      <c r="A57" s="36" t="s">
        <v>46</v>
      </c>
      <c r="G57" s="20"/>
      <c r="I57" s="31"/>
      <c r="J57" s="61">
        <v>70000</v>
      </c>
      <c r="K57" s="46">
        <v>69999.960000000006</v>
      </c>
      <c r="L57" s="16"/>
    </row>
    <row r="58" spans="1:12" s="13" customFormat="1" x14ac:dyDescent="0.2">
      <c r="A58" s="30" t="s">
        <v>2</v>
      </c>
      <c r="B58" s="23"/>
      <c r="C58" s="23"/>
      <c r="D58" s="23"/>
      <c r="E58" s="23"/>
      <c r="F58" s="23"/>
      <c r="G58" s="40"/>
      <c r="H58" s="23"/>
      <c r="I58" s="24"/>
      <c r="J58" s="49">
        <f>SUM(J55:J57)</f>
        <v>769627.84</v>
      </c>
      <c r="K58" s="48">
        <f>SUM(K55:K57)</f>
        <v>769639.65999999992</v>
      </c>
      <c r="L58" s="16"/>
    </row>
    <row r="59" spans="1:12" s="13" customFormat="1" x14ac:dyDescent="0.2">
      <c r="A59" s="15"/>
      <c r="G59" s="20"/>
      <c r="I59" s="19"/>
      <c r="J59" s="19"/>
      <c r="L59" s="16"/>
    </row>
    <row r="60" spans="1:12" s="13" customFormat="1" x14ac:dyDescent="0.2">
      <c r="A60" s="26" t="s">
        <v>43</v>
      </c>
      <c r="B60" s="21"/>
      <c r="C60" s="21"/>
      <c r="D60" s="21"/>
      <c r="E60" s="21"/>
      <c r="F60" s="21"/>
      <c r="G60" s="28"/>
      <c r="H60" s="21"/>
      <c r="I60" s="28"/>
      <c r="J60" s="33"/>
      <c r="K60" s="44"/>
      <c r="L60" s="16"/>
    </row>
    <row r="61" spans="1:12" s="13" customFormat="1" x14ac:dyDescent="0.2">
      <c r="A61" s="22" t="s">
        <v>3</v>
      </c>
      <c r="B61" s="23"/>
      <c r="C61" s="23"/>
      <c r="D61" s="23"/>
      <c r="E61" s="40"/>
      <c r="F61" s="23"/>
      <c r="G61" s="24"/>
      <c r="H61" s="23"/>
      <c r="I61" s="24"/>
      <c r="J61" s="54">
        <v>584049.32999999996</v>
      </c>
      <c r="K61" s="55">
        <f>514047.19+69999.96</f>
        <v>584047.15</v>
      </c>
      <c r="L61" s="39"/>
    </row>
    <row r="62" spans="1:12" s="13" customFormat="1" x14ac:dyDescent="0.2">
      <c r="A62" s="22" t="s">
        <v>20</v>
      </c>
      <c r="B62" s="23"/>
      <c r="C62" s="23"/>
      <c r="D62" s="23"/>
      <c r="E62" s="40"/>
      <c r="F62" s="23"/>
      <c r="G62" s="24"/>
      <c r="H62" s="23"/>
      <c r="I62" s="24"/>
      <c r="J62" s="54">
        <v>107023.5</v>
      </c>
      <c r="K62" s="114">
        <v>107037.5</v>
      </c>
      <c r="L62" s="16"/>
    </row>
    <row r="63" spans="1:12" s="13" customFormat="1" x14ac:dyDescent="0.2">
      <c r="A63" s="22" t="s">
        <v>44</v>
      </c>
      <c r="B63" s="23"/>
      <c r="C63" s="23"/>
      <c r="D63" s="23"/>
      <c r="E63" s="40"/>
      <c r="F63" s="23"/>
      <c r="G63" s="24"/>
      <c r="H63" s="23"/>
      <c r="I63" s="24"/>
      <c r="J63" s="54">
        <v>78555.009999999995</v>
      </c>
      <c r="K63" s="115">
        <v>78555.009999999995</v>
      </c>
      <c r="L63" s="16"/>
    </row>
    <row r="64" spans="1:12" s="13" customFormat="1" x14ac:dyDescent="0.2">
      <c r="A64" s="30" t="s">
        <v>2</v>
      </c>
      <c r="B64" s="23"/>
      <c r="C64" s="23"/>
      <c r="D64" s="23"/>
      <c r="E64" s="24"/>
      <c r="F64" s="23"/>
      <c r="G64" s="24"/>
      <c r="H64" s="23"/>
      <c r="I64" s="24"/>
      <c r="J64" s="70">
        <f>SUM(J61:J63)</f>
        <v>769627.84</v>
      </c>
      <c r="K64" s="116">
        <f>SUM(K61:K63)</f>
        <v>769639.66</v>
      </c>
      <c r="L64" s="16"/>
    </row>
    <row r="65" spans="1:12" s="13" customFormat="1" x14ac:dyDescent="0.2">
      <c r="A65" s="15"/>
      <c r="E65" s="19"/>
      <c r="G65" s="19"/>
      <c r="I65" s="19"/>
      <c r="K65" s="37"/>
      <c r="L65" s="16"/>
    </row>
    <row r="66" spans="1:12" s="13" customFormat="1" x14ac:dyDescent="0.2">
      <c r="A66" s="129" t="s">
        <v>52</v>
      </c>
      <c r="B66" s="131"/>
      <c r="C66" s="131"/>
      <c r="D66" s="131"/>
      <c r="E66" s="131"/>
      <c r="F66" s="131"/>
      <c r="G66" s="137"/>
      <c r="H66" s="131"/>
      <c r="I66" s="103"/>
      <c r="J66" s="98" t="s">
        <v>6</v>
      </c>
      <c r="K66" s="68" t="s">
        <v>15</v>
      </c>
      <c r="L66" s="16"/>
    </row>
    <row r="67" spans="1:12" s="13" customFormat="1" x14ac:dyDescent="0.2">
      <c r="A67" s="79"/>
      <c r="B67" s="71"/>
      <c r="C67" s="71"/>
      <c r="D67" s="71"/>
      <c r="E67" s="51"/>
      <c r="F67" s="71"/>
      <c r="G67" s="77"/>
      <c r="H67" s="51"/>
      <c r="I67" s="113"/>
      <c r="J67" s="112" t="s">
        <v>33</v>
      </c>
      <c r="K67" s="92" t="s">
        <v>33</v>
      </c>
      <c r="L67" s="16"/>
    </row>
    <row r="68" spans="1:12" s="13" customFormat="1" x14ac:dyDescent="0.2">
      <c r="A68" s="79" t="s">
        <v>57</v>
      </c>
      <c r="B68" s="51"/>
      <c r="C68" s="51"/>
      <c r="D68" s="51"/>
      <c r="E68" s="71"/>
      <c r="F68" s="71"/>
      <c r="G68" s="78"/>
      <c r="H68" s="71"/>
      <c r="I68" s="49"/>
      <c r="J68" s="125">
        <v>69875</v>
      </c>
      <c r="K68" s="47">
        <v>69862.5</v>
      </c>
      <c r="L68" s="16"/>
    </row>
    <row r="69" spans="1:12" s="13" customFormat="1" x14ac:dyDescent="0.2">
      <c r="A69" s="2"/>
      <c r="B69" s="1"/>
      <c r="C69" s="1"/>
      <c r="D69" s="1"/>
      <c r="E69" s="2"/>
      <c r="F69" s="2"/>
      <c r="G69" s="58"/>
      <c r="H69" s="2"/>
      <c r="I69" s="58"/>
      <c r="J69" s="63"/>
      <c r="K69" s="60"/>
      <c r="L69" s="16"/>
    </row>
    <row r="70" spans="1:12" s="17" customFormat="1" x14ac:dyDescent="0.2">
      <c r="A70" s="79" t="s">
        <v>53</v>
      </c>
      <c r="B70" s="51"/>
      <c r="C70" s="51"/>
      <c r="D70" s="51"/>
      <c r="E70" s="71"/>
      <c r="F70" s="51"/>
      <c r="G70" s="51"/>
      <c r="H70" s="51"/>
      <c r="I70" s="62"/>
      <c r="J70" s="66"/>
      <c r="K70" s="60"/>
      <c r="L70" s="16"/>
    </row>
    <row r="71" spans="1:12" s="17" customFormat="1" x14ac:dyDescent="0.2">
      <c r="A71" s="79" t="s">
        <v>7</v>
      </c>
      <c r="B71" s="51"/>
      <c r="C71" s="51"/>
      <c r="D71" s="51"/>
      <c r="E71" s="71"/>
      <c r="F71" s="51"/>
      <c r="G71" s="51"/>
      <c r="H71" s="51"/>
      <c r="I71" s="54"/>
      <c r="J71" s="66"/>
      <c r="K71" s="62"/>
      <c r="L71" s="16"/>
    </row>
    <row r="72" spans="1:12" s="17" customFormat="1" x14ac:dyDescent="0.2">
      <c r="A72" s="66" t="s">
        <v>51</v>
      </c>
      <c r="B72" s="51"/>
      <c r="C72" s="51"/>
      <c r="D72" s="51"/>
      <c r="E72" s="71"/>
      <c r="F72" s="51"/>
      <c r="G72" s="51"/>
      <c r="H72" s="51"/>
      <c r="I72" s="94"/>
      <c r="J72" s="126">
        <v>10000</v>
      </c>
      <c r="K72" s="55">
        <v>14775</v>
      </c>
      <c r="L72" s="16"/>
    </row>
    <row r="73" spans="1:12" s="17" customFormat="1" x14ac:dyDescent="0.2">
      <c r="A73" s="79" t="s">
        <v>2</v>
      </c>
      <c r="B73" s="51"/>
      <c r="C73" s="51"/>
      <c r="D73" s="51"/>
      <c r="E73" s="71"/>
      <c r="F73" s="71"/>
      <c r="G73" s="78"/>
      <c r="H73" s="71"/>
      <c r="I73" s="49"/>
      <c r="J73" s="127">
        <v>10000</v>
      </c>
      <c r="K73" s="47">
        <v>14775</v>
      </c>
      <c r="L73" s="16"/>
    </row>
    <row r="74" spans="1:12" s="13" customFormat="1" x14ac:dyDescent="0.2">
      <c r="A74" s="1"/>
      <c r="B74" s="1"/>
      <c r="C74" s="1"/>
      <c r="D74" s="1"/>
      <c r="E74" s="1"/>
      <c r="F74" s="1"/>
      <c r="G74" s="5"/>
      <c r="H74" s="1"/>
      <c r="I74" s="118"/>
      <c r="J74" s="5"/>
      <c r="K74" s="60"/>
      <c r="L74" s="16"/>
    </row>
    <row r="75" spans="1:12" s="13" customFormat="1" x14ac:dyDescent="0.2">
      <c r="A75" s="79" t="s">
        <v>54</v>
      </c>
      <c r="B75" s="71"/>
      <c r="C75" s="71"/>
      <c r="D75" s="71"/>
      <c r="E75" s="71"/>
      <c r="F75" s="51"/>
      <c r="G75" s="51"/>
      <c r="H75" s="51"/>
      <c r="I75" s="54"/>
      <c r="J75" s="62">
        <v>86970.4</v>
      </c>
      <c r="K75" s="47">
        <v>86970.4</v>
      </c>
      <c r="L75" s="16"/>
    </row>
    <row r="76" spans="1:12" s="13" customFormat="1" x14ac:dyDescent="0.2">
      <c r="A76" s="119"/>
      <c r="B76" s="120"/>
      <c r="C76" s="120"/>
      <c r="D76" s="120"/>
      <c r="E76" s="120"/>
      <c r="F76" s="120"/>
      <c r="G76" s="121"/>
      <c r="H76" s="120"/>
      <c r="I76" s="122"/>
      <c r="J76" s="122"/>
      <c r="K76" s="60"/>
      <c r="L76" s="16"/>
    </row>
    <row r="77" spans="1:12" s="13" customFormat="1" x14ac:dyDescent="0.2">
      <c r="A77" s="71" t="s">
        <v>55</v>
      </c>
      <c r="B77" s="71"/>
      <c r="C77" s="51"/>
      <c r="D77" s="51"/>
      <c r="E77" s="51"/>
      <c r="F77" s="51"/>
      <c r="G77" s="51"/>
      <c r="H77" s="51"/>
      <c r="I77" s="49"/>
      <c r="J77" s="127">
        <f>SUM(J75,J73,J68)</f>
        <v>166845.4</v>
      </c>
      <c r="K77" s="62">
        <f>SUM(K75,K73,K68)</f>
        <v>171607.9</v>
      </c>
      <c r="L77" s="16"/>
    </row>
    <row r="78" spans="1:12" s="13" customFormat="1" x14ac:dyDescent="0.2">
      <c r="A78" s="10"/>
      <c r="B78" s="10"/>
      <c r="C78" s="10"/>
      <c r="D78" s="10"/>
      <c r="E78" s="123"/>
      <c r="F78" s="10"/>
      <c r="G78" s="123"/>
      <c r="H78" s="10"/>
      <c r="I78" s="123"/>
      <c r="J78" s="123"/>
      <c r="K78" s="62"/>
      <c r="L78" s="16"/>
    </row>
    <row r="79" spans="1:12" s="13" customFormat="1" x14ac:dyDescent="0.2">
      <c r="A79" s="72" t="s">
        <v>56</v>
      </c>
      <c r="B79" s="73"/>
      <c r="C79" s="73"/>
      <c r="D79" s="73"/>
      <c r="E79" s="73"/>
      <c r="F79" s="73"/>
      <c r="G79" s="74"/>
      <c r="H79" s="73"/>
      <c r="I79" s="74"/>
      <c r="J79" s="128"/>
      <c r="K79" s="62"/>
      <c r="L79" s="16"/>
    </row>
    <row r="80" spans="1:12" s="13" customFormat="1" x14ac:dyDescent="0.2">
      <c r="A80" s="66" t="s">
        <v>25</v>
      </c>
      <c r="B80" s="51"/>
      <c r="C80" s="51"/>
      <c r="D80" s="51"/>
      <c r="E80" s="77"/>
      <c r="F80" s="51"/>
      <c r="G80" s="77"/>
      <c r="H80" s="77"/>
      <c r="I80" s="78"/>
      <c r="J80" s="126">
        <v>166845.39000000001</v>
      </c>
      <c r="K80" s="55">
        <f>K77</f>
        <v>171607.9</v>
      </c>
      <c r="L80" s="16"/>
    </row>
    <row r="81" spans="1:16" s="13" customFormat="1" x14ac:dyDescent="0.2">
      <c r="A81" s="79" t="s">
        <v>2</v>
      </c>
      <c r="B81" s="71"/>
      <c r="C81" s="71"/>
      <c r="D81" s="71"/>
      <c r="E81" s="71"/>
      <c r="F81" s="71"/>
      <c r="G81" s="78"/>
      <c r="H81" s="71"/>
      <c r="I81" s="78"/>
      <c r="J81" s="127">
        <v>166845.39000000001</v>
      </c>
      <c r="K81" s="47">
        <f>K80</f>
        <v>171607.9</v>
      </c>
      <c r="L81" s="16"/>
    </row>
    <row r="82" spans="1:16" x14ac:dyDescent="0.2">
      <c r="A82" s="15"/>
      <c r="B82" s="15"/>
      <c r="C82" s="15"/>
      <c r="D82" s="15"/>
      <c r="E82" s="15"/>
      <c r="F82" s="15"/>
      <c r="G82" s="19"/>
      <c r="H82" s="15"/>
      <c r="I82" s="19"/>
      <c r="J82" s="13"/>
      <c r="K82" s="13"/>
      <c r="L82" s="59"/>
    </row>
    <row r="83" spans="1:16" x14ac:dyDescent="0.2">
      <c r="A83" s="129" t="s">
        <v>62</v>
      </c>
      <c r="B83" s="131"/>
      <c r="C83" s="131"/>
      <c r="D83" s="131"/>
      <c r="E83" s="131"/>
      <c r="F83" s="131"/>
      <c r="G83" s="137"/>
      <c r="H83" s="131"/>
      <c r="I83" s="103"/>
      <c r="J83" s="98" t="s">
        <v>6</v>
      </c>
      <c r="K83" s="68" t="s">
        <v>15</v>
      </c>
      <c r="L83" s="59"/>
    </row>
    <row r="84" spans="1:16" x14ac:dyDescent="0.2">
      <c r="A84" s="79"/>
      <c r="B84" s="71"/>
      <c r="C84" s="71"/>
      <c r="D84" s="71"/>
      <c r="E84" s="51"/>
      <c r="F84" s="71"/>
      <c r="G84" s="77"/>
      <c r="H84" s="51"/>
      <c r="I84" s="113"/>
      <c r="J84" s="112" t="s">
        <v>33</v>
      </c>
      <c r="K84" s="92" t="s">
        <v>33</v>
      </c>
      <c r="L84" s="59"/>
    </row>
    <row r="85" spans="1:16" x14ac:dyDescent="0.2">
      <c r="A85" s="79" t="s">
        <v>68</v>
      </c>
      <c r="B85" s="51"/>
      <c r="C85" s="51"/>
      <c r="D85" s="51"/>
      <c r="E85" s="51"/>
      <c r="F85" s="51"/>
      <c r="G85" s="51"/>
      <c r="H85" s="51"/>
      <c r="I85" s="94"/>
      <c r="J85" s="54"/>
      <c r="K85" s="56"/>
      <c r="L85" s="59"/>
    </row>
    <row r="86" spans="1:16" s="13" customFormat="1" x14ac:dyDescent="0.2">
      <c r="A86" s="66" t="s">
        <v>24</v>
      </c>
      <c r="B86" s="51"/>
      <c r="C86" s="51"/>
      <c r="D86" s="51"/>
      <c r="E86" s="51"/>
      <c r="F86" s="51"/>
      <c r="G86" s="77"/>
      <c r="H86" s="51"/>
      <c r="I86" s="94"/>
      <c r="J86" s="148">
        <v>67000</v>
      </c>
      <c r="K86" s="148">
        <v>67000</v>
      </c>
      <c r="L86" s="16"/>
      <c r="O86" s="19"/>
      <c r="P86" s="19"/>
    </row>
    <row r="87" spans="1:16" s="13" customFormat="1" x14ac:dyDescent="0.2">
      <c r="A87" s="79" t="s">
        <v>2</v>
      </c>
      <c r="B87" s="71"/>
      <c r="C87" s="71"/>
      <c r="D87" s="71"/>
      <c r="E87" s="51"/>
      <c r="F87" s="51"/>
      <c r="G87" s="51"/>
      <c r="H87" s="51"/>
      <c r="I87" s="68"/>
      <c r="J87" s="125">
        <v>67000</v>
      </c>
      <c r="K87" s="125">
        <v>67000</v>
      </c>
      <c r="L87" s="16"/>
      <c r="O87" s="37"/>
      <c r="P87" s="19"/>
    </row>
    <row r="88" spans="1:16" s="13" customFormat="1" x14ac:dyDescent="0.2">
      <c r="A88" s="138"/>
      <c r="B88" s="117"/>
      <c r="C88" s="117"/>
      <c r="D88" s="117"/>
      <c r="E88" s="117"/>
      <c r="F88" s="117"/>
      <c r="G88" s="139"/>
      <c r="H88" s="117"/>
      <c r="I88" s="140"/>
      <c r="J88" s="149"/>
      <c r="K88" s="45"/>
      <c r="L88" s="16"/>
      <c r="O88" s="32"/>
      <c r="P88" s="19"/>
    </row>
    <row r="89" spans="1:16" s="13" customFormat="1" x14ac:dyDescent="0.2">
      <c r="A89" s="79" t="s">
        <v>67</v>
      </c>
      <c r="B89" s="71"/>
      <c r="C89" s="71"/>
      <c r="D89" s="71"/>
      <c r="E89" s="71"/>
      <c r="F89" s="71"/>
      <c r="G89" s="71"/>
      <c r="H89" s="71"/>
      <c r="I89" s="141"/>
      <c r="J89" s="127"/>
      <c r="K89" s="47"/>
      <c r="L89" s="16"/>
      <c r="O89" s="37"/>
      <c r="P89" s="32"/>
    </row>
    <row r="90" spans="1:16" s="17" customFormat="1" x14ac:dyDescent="0.2">
      <c r="A90" s="66" t="s">
        <v>58</v>
      </c>
      <c r="B90" s="71"/>
      <c r="C90" s="71"/>
      <c r="D90" s="71"/>
      <c r="E90" s="71"/>
      <c r="F90" s="71"/>
      <c r="G90" s="71"/>
      <c r="H90" s="71"/>
      <c r="I90" s="141"/>
      <c r="J90" s="124">
        <v>38500</v>
      </c>
      <c r="K90" s="55">
        <v>49553.81</v>
      </c>
      <c r="L90" s="16"/>
    </row>
    <row r="91" spans="1:16" s="17" customFormat="1" x14ac:dyDescent="0.2">
      <c r="A91" s="79" t="s">
        <v>2</v>
      </c>
      <c r="B91" s="71"/>
      <c r="C91" s="71"/>
      <c r="D91" s="71"/>
      <c r="E91" s="71"/>
      <c r="F91" s="71"/>
      <c r="G91" s="71"/>
      <c r="H91" s="71"/>
      <c r="I91" s="141"/>
      <c r="J91" s="125">
        <v>38500</v>
      </c>
      <c r="K91" s="47">
        <v>49553.81</v>
      </c>
      <c r="L91" s="16"/>
    </row>
    <row r="92" spans="1:16" s="17" customFormat="1" x14ac:dyDescent="0.2">
      <c r="A92" s="66"/>
      <c r="B92" s="71"/>
      <c r="C92" s="71"/>
      <c r="D92" s="71"/>
      <c r="E92" s="71"/>
      <c r="F92" s="71"/>
      <c r="G92" s="71"/>
      <c r="H92" s="71"/>
      <c r="I92" s="141"/>
      <c r="J92" s="124"/>
      <c r="K92" s="56"/>
      <c r="L92" s="16"/>
    </row>
    <row r="93" spans="1:16" s="17" customFormat="1" x14ac:dyDescent="0.2">
      <c r="A93" s="79" t="s">
        <v>66</v>
      </c>
      <c r="B93" s="71"/>
      <c r="C93" s="71"/>
      <c r="D93" s="71"/>
      <c r="E93" s="71"/>
      <c r="F93" s="71"/>
      <c r="G93" s="71"/>
      <c r="H93" s="71"/>
      <c r="I93" s="141"/>
      <c r="J93" s="124"/>
      <c r="K93" s="55"/>
      <c r="L93" s="16"/>
    </row>
    <row r="94" spans="1:16" s="13" customFormat="1" x14ac:dyDescent="0.2">
      <c r="A94" s="66" t="s">
        <v>59</v>
      </c>
      <c r="B94" s="71"/>
      <c r="C94" s="71"/>
      <c r="D94" s="71"/>
      <c r="E94" s="71"/>
      <c r="F94" s="71"/>
      <c r="G94" s="71"/>
      <c r="H94" s="71"/>
      <c r="I94" s="142"/>
      <c r="J94" s="124">
        <v>40000</v>
      </c>
      <c r="K94" s="55">
        <v>37961.68</v>
      </c>
      <c r="L94" s="16"/>
    </row>
    <row r="95" spans="1:16" s="13" customFormat="1" x14ac:dyDescent="0.2">
      <c r="A95" s="79" t="s">
        <v>2</v>
      </c>
      <c r="B95" s="51"/>
      <c r="C95" s="51"/>
      <c r="D95" s="51"/>
      <c r="E95" s="51"/>
      <c r="F95" s="51"/>
      <c r="G95" s="78"/>
      <c r="H95" s="51"/>
      <c r="I95" s="49"/>
      <c r="J95" s="127">
        <v>40000</v>
      </c>
      <c r="K95" s="47">
        <v>37961.68</v>
      </c>
      <c r="L95" s="16"/>
    </row>
    <row r="96" spans="1:16" x14ac:dyDescent="0.2">
      <c r="A96" s="79"/>
      <c r="B96" s="51"/>
      <c r="C96" s="51"/>
      <c r="D96" s="51"/>
      <c r="E96" s="51"/>
      <c r="F96" s="51"/>
      <c r="G96" s="78"/>
      <c r="H96" s="51"/>
      <c r="I96" s="49"/>
      <c r="J96" s="127"/>
      <c r="K96" s="47"/>
      <c r="L96" s="59"/>
    </row>
    <row r="97" spans="1:13" x14ac:dyDescent="0.2">
      <c r="A97" s="79" t="s">
        <v>65</v>
      </c>
      <c r="B97" s="51"/>
      <c r="C97" s="51"/>
      <c r="D97" s="51"/>
      <c r="E97" s="51"/>
      <c r="F97" s="51"/>
      <c r="G97" s="51"/>
      <c r="H97" s="51"/>
      <c r="I97" s="62"/>
      <c r="J97" s="125">
        <f>SUM(J95,J87,J91)</f>
        <v>145500</v>
      </c>
      <c r="K97" s="47">
        <f>SUM(K95,K91,K87)</f>
        <v>154515.49</v>
      </c>
      <c r="L97" s="59"/>
    </row>
    <row r="98" spans="1:13" x14ac:dyDescent="0.2">
      <c r="A98" s="143"/>
      <c r="B98" s="10"/>
      <c r="C98" s="10"/>
      <c r="D98" s="10"/>
      <c r="E98" s="10"/>
      <c r="F98" s="10"/>
      <c r="G98" s="10"/>
      <c r="H98" s="10"/>
      <c r="I98" s="144"/>
      <c r="J98" s="144"/>
      <c r="K98" s="53"/>
      <c r="L98" s="59"/>
    </row>
    <row r="99" spans="1:13" s="13" customFormat="1" x14ac:dyDescent="0.2">
      <c r="A99" s="66" t="s">
        <v>60</v>
      </c>
      <c r="B99" s="117"/>
      <c r="C99" s="117"/>
      <c r="D99" s="117"/>
      <c r="E99" s="117"/>
      <c r="F99" s="117"/>
      <c r="G99" s="117"/>
      <c r="H99" s="117"/>
      <c r="I99" s="145"/>
      <c r="J99" s="149"/>
      <c r="K99" s="47"/>
      <c r="L99" s="16"/>
    </row>
    <row r="100" spans="1:13" s="17" customFormat="1" x14ac:dyDescent="0.2">
      <c r="A100" s="66" t="s">
        <v>50</v>
      </c>
      <c r="B100" s="117"/>
      <c r="C100" s="117"/>
      <c r="D100" s="117"/>
      <c r="E100" s="117"/>
      <c r="F100" s="117"/>
      <c r="G100" s="117"/>
      <c r="H100" s="117"/>
      <c r="I100" s="145"/>
      <c r="J100" s="124">
        <v>67000</v>
      </c>
      <c r="K100" s="54">
        <v>67000</v>
      </c>
      <c r="L100" s="16"/>
    </row>
    <row r="101" spans="1:13" s="13" customFormat="1" x14ac:dyDescent="0.2">
      <c r="A101" s="76" t="s">
        <v>61</v>
      </c>
      <c r="B101" s="120"/>
      <c r="C101" s="120"/>
      <c r="D101" s="120"/>
      <c r="E101" s="120"/>
      <c r="F101" s="120"/>
      <c r="G101" s="120"/>
      <c r="H101" s="120"/>
      <c r="I101" s="146"/>
      <c r="J101" s="150">
        <v>78500</v>
      </c>
      <c r="K101" s="54">
        <f>K94+K90</f>
        <v>87515.489999999991</v>
      </c>
      <c r="L101" s="16"/>
    </row>
    <row r="102" spans="1:13" s="13" customFormat="1" x14ac:dyDescent="0.2">
      <c r="A102" s="147" t="s">
        <v>2</v>
      </c>
      <c r="B102" s="64"/>
      <c r="C102" s="64"/>
      <c r="D102" s="64"/>
      <c r="E102" s="64"/>
      <c r="F102" s="64"/>
      <c r="G102" s="64"/>
      <c r="H102" s="64"/>
      <c r="I102" s="65"/>
      <c r="J102" s="125">
        <v>145500</v>
      </c>
      <c r="K102" s="62">
        <f>K100+K101</f>
        <v>154515.49</v>
      </c>
      <c r="L102" s="16"/>
    </row>
    <row r="103" spans="1:13" s="13" customFormat="1" x14ac:dyDescent="0.2">
      <c r="A103" s="15"/>
      <c r="I103" s="37"/>
      <c r="J103" s="37"/>
      <c r="K103" s="19"/>
      <c r="L103" s="16"/>
    </row>
    <row r="104" spans="1:13" s="17" customFormat="1" x14ac:dyDescent="0.2">
      <c r="A104" s="2" t="s">
        <v>71</v>
      </c>
      <c r="B104" s="1"/>
      <c r="C104" s="1"/>
      <c r="D104" s="1"/>
      <c r="E104" s="1"/>
      <c r="F104" s="1"/>
      <c r="G104" s="59"/>
      <c r="H104" s="1"/>
      <c r="I104" s="84"/>
      <c r="J104" s="1"/>
      <c r="K104" s="1"/>
      <c r="L104" s="16"/>
      <c r="M104" s="42"/>
    </row>
    <row r="105" spans="1:13" s="13" customFormat="1" x14ac:dyDescent="0.2">
      <c r="A105" s="15"/>
      <c r="J105" s="16"/>
      <c r="K105" s="16"/>
      <c r="L105" s="16"/>
      <c r="M105" s="42"/>
    </row>
    <row r="106" spans="1:13" s="13" customFormat="1" x14ac:dyDescent="0.2">
      <c r="G106" s="32"/>
      <c r="I106" s="1"/>
      <c r="J106" s="16" t="s">
        <v>16</v>
      </c>
      <c r="K106" s="16" t="s">
        <v>15</v>
      </c>
      <c r="L106" s="16"/>
      <c r="M106" s="42"/>
    </row>
    <row r="107" spans="1:13" s="13" customFormat="1" x14ac:dyDescent="0.2">
      <c r="A107" s="26" t="s">
        <v>10</v>
      </c>
      <c r="B107" s="21"/>
      <c r="C107" s="21"/>
      <c r="D107" s="21"/>
      <c r="E107" s="21"/>
      <c r="F107" s="85"/>
      <c r="G107" s="21"/>
      <c r="H107" s="57"/>
      <c r="I107" s="73"/>
      <c r="J107" s="45">
        <f>J19</f>
        <v>11000</v>
      </c>
      <c r="K107" s="45">
        <f>K19</f>
        <v>10990.08</v>
      </c>
      <c r="L107" s="16"/>
    </row>
    <row r="108" spans="1:13" s="13" customFormat="1" x14ac:dyDescent="0.2">
      <c r="A108" s="36" t="s">
        <v>11</v>
      </c>
      <c r="I108" s="1"/>
      <c r="J108" s="45">
        <f>J32</f>
        <v>372200</v>
      </c>
      <c r="K108" s="45">
        <f>K32</f>
        <v>367195.24</v>
      </c>
      <c r="L108" s="82"/>
    </row>
    <row r="109" spans="1:13" s="13" customFormat="1" x14ac:dyDescent="0.2">
      <c r="A109" s="36" t="s">
        <v>12</v>
      </c>
      <c r="I109" s="1"/>
      <c r="J109" s="45">
        <f>J44</f>
        <v>971379.16</v>
      </c>
      <c r="K109" s="55">
        <f>K50</f>
        <v>971378.46</v>
      </c>
      <c r="L109" s="82"/>
      <c r="M109" s="42"/>
    </row>
    <row r="110" spans="1:13" ht="13.5" x14ac:dyDescent="0.2">
      <c r="A110" s="36" t="s">
        <v>13</v>
      </c>
      <c r="B110" s="13"/>
      <c r="C110" s="13"/>
      <c r="D110" s="13"/>
      <c r="E110" s="13"/>
      <c r="F110" s="13"/>
      <c r="G110" s="13"/>
      <c r="H110" s="13"/>
      <c r="I110" s="1"/>
      <c r="J110" s="45">
        <f>J58</f>
        <v>769627.84</v>
      </c>
      <c r="K110" s="45">
        <f>K64</f>
        <v>769639.66</v>
      </c>
      <c r="L110" s="82"/>
      <c r="M110" s="41"/>
    </row>
    <row r="111" spans="1:13" ht="13.5" x14ac:dyDescent="0.2">
      <c r="A111" s="36" t="s">
        <v>69</v>
      </c>
      <c r="B111" s="13"/>
      <c r="C111" s="13"/>
      <c r="D111" s="13"/>
      <c r="E111" s="13"/>
      <c r="F111" s="13"/>
      <c r="G111" s="13"/>
      <c r="H111" s="13"/>
      <c r="I111" s="1"/>
      <c r="J111" s="45">
        <f>J77</f>
        <v>166845.4</v>
      </c>
      <c r="K111" s="55">
        <f>K81</f>
        <v>171607.9</v>
      </c>
      <c r="L111" s="82"/>
      <c r="M111" s="41"/>
    </row>
    <row r="112" spans="1:13" x14ac:dyDescent="0.2">
      <c r="A112" s="36" t="s">
        <v>62</v>
      </c>
      <c r="B112" s="13"/>
      <c r="C112" s="13"/>
      <c r="D112" s="13"/>
      <c r="E112" s="13"/>
      <c r="F112" s="13"/>
      <c r="G112" s="13"/>
      <c r="H112" s="13"/>
      <c r="I112" s="1"/>
      <c r="J112" s="45">
        <f>J97</f>
        <v>145500</v>
      </c>
      <c r="K112" s="45">
        <f>K102</f>
        <v>154515.49</v>
      </c>
      <c r="L112" s="82"/>
    </row>
    <row r="113" spans="1:12" x14ac:dyDescent="0.2">
      <c r="A113" s="30" t="s">
        <v>2</v>
      </c>
      <c r="B113" s="38"/>
      <c r="C113" s="23"/>
      <c r="D113" s="23"/>
      <c r="E113" s="23"/>
      <c r="F113" s="38"/>
      <c r="G113" s="23"/>
      <c r="H113" s="23"/>
      <c r="I113" s="40"/>
      <c r="J113" s="48">
        <f>SUM(J107:J112)</f>
        <v>2436552.4</v>
      </c>
      <c r="K113" s="25">
        <f>SUM(K107:K112)</f>
        <v>2445326.83</v>
      </c>
      <c r="L113" s="16"/>
    </row>
    <row r="114" spans="1:12" s="3" customFormat="1" x14ac:dyDescent="0.2">
      <c r="A114" s="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82"/>
    </row>
    <row r="115" spans="1:12" s="3" customFormat="1" x14ac:dyDescent="0.2">
      <c r="A115" s="151" t="s">
        <v>72</v>
      </c>
      <c r="B115" s="151"/>
      <c r="C115" s="151"/>
      <c r="D115" s="151"/>
      <c r="E115" s="151"/>
      <c r="F115" s="151"/>
      <c r="G115" s="151"/>
      <c r="H115" s="151"/>
      <c r="I115" s="151"/>
      <c r="J115" s="151"/>
      <c r="K115" s="151"/>
      <c r="L115" s="151"/>
    </row>
    <row r="116" spans="1:12" s="3" customFormat="1" x14ac:dyDescent="0.2">
      <c r="E116" s="4"/>
      <c r="H116" s="4"/>
      <c r="K116"/>
      <c r="L116" s="59"/>
    </row>
    <row r="117" spans="1:12" s="3" customFormat="1" ht="24.75" customHeight="1" x14ac:dyDescent="0.2">
      <c r="A117" s="152" t="s">
        <v>73</v>
      </c>
      <c r="B117" s="152"/>
      <c r="C117" s="152"/>
      <c r="D117" s="152"/>
      <c r="E117" s="152"/>
      <c r="F117" s="152"/>
      <c r="G117" s="152"/>
      <c r="H117" s="152"/>
      <c r="I117" s="152"/>
      <c r="J117" s="152"/>
      <c r="K117" s="152"/>
      <c r="L117" s="152"/>
    </row>
    <row r="118" spans="1:12" x14ac:dyDescent="0.2">
      <c r="A118" s="11"/>
      <c r="B118" s="3"/>
      <c r="C118" s="3"/>
      <c r="D118" s="3"/>
      <c r="E118" s="3"/>
      <c r="F118" s="3"/>
      <c r="G118" s="3"/>
      <c r="H118" s="3"/>
      <c r="I118" s="1"/>
      <c r="K118" s="12"/>
      <c r="L118" s="59"/>
    </row>
    <row r="119" spans="1:12" x14ac:dyDescent="0.2">
      <c r="A119" s="1"/>
      <c r="B119" s="1"/>
      <c r="C119" s="1"/>
      <c r="D119" s="1"/>
      <c r="E119" s="4"/>
      <c r="F119" s="1"/>
      <c r="G119" s="1"/>
      <c r="H119" s="4"/>
      <c r="I119" s="1"/>
      <c r="J119" s="1"/>
      <c r="L119" s="59"/>
    </row>
    <row r="120" spans="1:12" x14ac:dyDescent="0.2">
      <c r="A120" s="6" t="s">
        <v>74</v>
      </c>
      <c r="B120" s="1"/>
      <c r="C120" s="1"/>
      <c r="D120" s="1"/>
      <c r="E120" s="1"/>
      <c r="F120" s="1"/>
      <c r="G120" s="1"/>
      <c r="H120" s="1"/>
      <c r="I120" s="1"/>
      <c r="J120" s="6"/>
      <c r="L120" s="59"/>
    </row>
    <row r="121" spans="1:12" x14ac:dyDescent="0.2">
      <c r="A121" s="6" t="s">
        <v>63</v>
      </c>
      <c r="B121" s="1" t="s">
        <v>75</v>
      </c>
      <c r="C121" s="1"/>
      <c r="D121" s="1"/>
      <c r="E121" s="1"/>
      <c r="F121" s="1"/>
      <c r="G121" s="1"/>
      <c r="H121" s="1"/>
      <c r="I121" s="1"/>
      <c r="J121" s="1"/>
      <c r="L121" s="59"/>
    </row>
    <row r="122" spans="1:12" x14ac:dyDescent="0.2">
      <c r="A122" s="6" t="s">
        <v>64</v>
      </c>
      <c r="B122" s="1"/>
      <c r="C122" s="1"/>
      <c r="D122" s="1"/>
      <c r="E122" s="1"/>
      <c r="F122" s="1"/>
      <c r="G122" s="1"/>
      <c r="H122" s="1"/>
      <c r="I122" s="1"/>
      <c r="J122" s="1"/>
      <c r="L122" s="59"/>
    </row>
    <row r="123" spans="1:12" x14ac:dyDescent="0.2">
      <c r="A123" s="1"/>
      <c r="B123" s="1"/>
      <c r="C123" s="1"/>
      <c r="D123" s="1"/>
      <c r="E123" s="1" t="s">
        <v>76</v>
      </c>
      <c r="F123" s="1"/>
      <c r="G123" s="1"/>
      <c r="H123" s="1"/>
      <c r="I123" s="1"/>
      <c r="J123" s="1"/>
      <c r="L123" s="59"/>
    </row>
    <row r="124" spans="1:12" x14ac:dyDescent="0.2">
      <c r="A124" s="1"/>
      <c r="B124" s="1"/>
      <c r="C124" s="1"/>
      <c r="D124" s="7" t="s">
        <v>0</v>
      </c>
      <c r="E124" s="7" t="s">
        <v>17</v>
      </c>
      <c r="F124" s="1"/>
      <c r="G124" s="1"/>
      <c r="H124" s="1"/>
      <c r="I124" s="1"/>
      <c r="J124" s="1"/>
      <c r="L124" s="59"/>
    </row>
    <row r="125" spans="1:12" x14ac:dyDescent="0.2">
      <c r="A125" s="1"/>
      <c r="D125" s="9" t="s">
        <v>5</v>
      </c>
      <c r="E125" s="7"/>
      <c r="F125" s="1"/>
      <c r="L125" s="59"/>
    </row>
    <row r="126" spans="1:12" x14ac:dyDescent="0.2">
      <c r="A126" s="1"/>
      <c r="D126" s="8"/>
      <c r="E126" s="7" t="s">
        <v>18</v>
      </c>
      <c r="G126" s="1"/>
      <c r="I126" s="3"/>
      <c r="L126" s="59"/>
    </row>
    <row r="127" spans="1:12" x14ac:dyDescent="0.2">
      <c r="A127" s="1"/>
      <c r="H127" s="1" t="s">
        <v>19</v>
      </c>
      <c r="L127" s="59"/>
    </row>
    <row r="128" spans="1:12" x14ac:dyDescent="0.2">
      <c r="H128" s="3" t="s">
        <v>4</v>
      </c>
      <c r="L128" s="59"/>
    </row>
    <row r="129" spans="1:12" x14ac:dyDescent="0.2">
      <c r="L129" s="59"/>
    </row>
    <row r="130" spans="1:12" x14ac:dyDescent="0.2">
      <c r="J130" s="10"/>
      <c r="L130" s="1"/>
    </row>
    <row r="131" spans="1:12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L131" s="1"/>
    </row>
    <row r="132" spans="1:12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L132" s="1"/>
    </row>
    <row r="133" spans="1:12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L133" s="1"/>
    </row>
    <row r="134" spans="1:12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L134" s="1"/>
    </row>
    <row r="135" spans="1:12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L135" s="59"/>
    </row>
    <row r="136" spans="1:12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L136" s="59"/>
    </row>
    <row r="137" spans="1:12" x14ac:dyDescent="0.2">
      <c r="L137" s="59"/>
    </row>
    <row r="138" spans="1:12" x14ac:dyDescent="0.2">
      <c r="L138" s="59"/>
    </row>
    <row r="139" spans="1:12" x14ac:dyDescent="0.2">
      <c r="L139" s="59"/>
    </row>
    <row r="140" spans="1:12" x14ac:dyDescent="0.2">
      <c r="L140" s="1"/>
    </row>
    <row r="141" spans="1:12" x14ac:dyDescent="0.2">
      <c r="L141"/>
    </row>
  </sheetData>
  <mergeCells count="11">
    <mergeCell ref="A115:L115"/>
    <mergeCell ref="A117:L117"/>
    <mergeCell ref="A1:L1"/>
    <mergeCell ref="A3:L3"/>
    <mergeCell ref="A4:L4"/>
    <mergeCell ref="K11:K15"/>
    <mergeCell ref="J42:J43"/>
    <mergeCell ref="K42:K43"/>
    <mergeCell ref="A5:L5"/>
    <mergeCell ref="A7:L7"/>
    <mergeCell ref="A9:L9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78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5" r:id="rId4" name="ComboBox1">
          <controlPr autoLine="0" r:id="rId5">
            <anchor moveWithCells="1">
              <from>
                <xdr:col>14</xdr:col>
                <xdr:colOff>381000</xdr:colOff>
                <xdr:row>3</xdr:row>
                <xdr:rowOff>0</xdr:rowOff>
              </from>
              <to>
                <xdr:col>15</xdr:col>
                <xdr:colOff>685800</xdr:colOff>
                <xdr:row>4</xdr:row>
                <xdr:rowOff>66675</xdr:rowOff>
              </to>
            </anchor>
          </controlPr>
        </control>
      </mc:Choice>
      <mc:Fallback>
        <control shapeId="1025" r:id="rId4" name="Combo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Mađerić</dc:creator>
  <cp:lastModifiedBy>Ivana Svetec</cp:lastModifiedBy>
  <cp:lastPrinted>2019-03-25T12:50:15Z</cp:lastPrinted>
  <dcterms:created xsi:type="dcterms:W3CDTF">2011-10-24T12:58:07Z</dcterms:created>
  <dcterms:modified xsi:type="dcterms:W3CDTF">2019-03-25T12:57:51Z</dcterms:modified>
</cp:coreProperties>
</file>