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vetec\Desktop\8.sjednica\za objavu\"/>
    </mc:Choice>
  </mc:AlternateContent>
  <bookViews>
    <workbookView xWindow="0" yWindow="0" windowWidth="27165" windowHeight="10830" tabRatio="582"/>
  </bookViews>
  <sheets>
    <sheet name="Program gradnje" sheetId="4" r:id="rId1"/>
  </sheets>
  <calcPr calcId="162913"/>
</workbook>
</file>

<file path=xl/calcChain.xml><?xml version="1.0" encoding="utf-8"?>
<calcChain xmlns="http://schemas.openxmlformats.org/spreadsheetml/2006/main">
  <c r="E164" i="4" l="1"/>
  <c r="E136" i="4"/>
  <c r="E65" i="4"/>
  <c r="E96" i="4"/>
  <c r="E98" i="4" s="1"/>
  <c r="E122" i="4" s="1"/>
  <c r="E116" i="4" l="1"/>
  <c r="E124" i="4" s="1"/>
  <c r="E137" i="4"/>
  <c r="E140" i="4" l="1"/>
  <c r="E141" i="4" s="1"/>
  <c r="E148" i="4"/>
  <c r="E74" i="4"/>
  <c r="E55" i="4"/>
  <c r="E35" i="4"/>
  <c r="E23" i="4"/>
  <c r="E107" i="4"/>
  <c r="E123" i="4" s="1"/>
  <c r="E76" i="4" l="1"/>
  <c r="E121" i="4" s="1"/>
  <c r="E37" i="4"/>
  <c r="E120" i="4" s="1"/>
  <c r="E125" i="4" l="1"/>
  <c r="E147" i="4" s="1"/>
  <c r="E149" i="4" s="1"/>
</calcChain>
</file>

<file path=xl/sharedStrings.xml><?xml version="1.0" encoding="utf-8"?>
<sst xmlns="http://schemas.openxmlformats.org/spreadsheetml/2006/main" count="253" uniqueCount="163">
  <si>
    <t>Gradnja</t>
  </si>
  <si>
    <t>JAVNE POVRŠINE</t>
  </si>
  <si>
    <t>A.2.</t>
  </si>
  <si>
    <t>NERAZVRSTANE CESTE</t>
  </si>
  <si>
    <t>A.2.b)</t>
  </si>
  <si>
    <t>A.2.c)</t>
  </si>
  <si>
    <t>A.2.a)</t>
  </si>
  <si>
    <t>GROBLJA</t>
  </si>
  <si>
    <t>Gradnja i oprema</t>
  </si>
  <si>
    <t>1. Javne površine</t>
  </si>
  <si>
    <t>2. Nerazvrstane ceste</t>
  </si>
  <si>
    <t>A. REKAPITULACIJA</t>
  </si>
  <si>
    <t xml:space="preserve">Projekti </t>
  </si>
  <si>
    <t>IZVOR FINANCIRANJA</t>
  </si>
  <si>
    <t xml:space="preserve"> </t>
  </si>
  <si>
    <t>A.3.</t>
  </si>
  <si>
    <t xml:space="preserve"> PLAN</t>
  </si>
  <si>
    <t>A.1.a)</t>
  </si>
  <si>
    <t>Članak 3.</t>
  </si>
  <si>
    <t xml:space="preserve">SVEUKUPNO A.2: </t>
  </si>
  <si>
    <t>POZ.PROR.</t>
  </si>
  <si>
    <t>Članak 1.</t>
  </si>
  <si>
    <t>Članak 2.</t>
  </si>
  <si>
    <t>A.4.</t>
  </si>
  <si>
    <t>3. Javna rasvjeta</t>
  </si>
  <si>
    <t xml:space="preserve">SVEUKUPNO A.3: </t>
  </si>
  <si>
    <t>SVEUKUPNO A.4.</t>
  </si>
  <si>
    <t xml:space="preserve"> PREDSJEDNIK</t>
  </si>
  <si>
    <t xml:space="preserve">                                                                                                                                                                                                   OPĆINSKO VIJEĆE</t>
  </si>
  <si>
    <t xml:space="preserve">                                                                                                                                                                                                 OPĆINE PUNAT</t>
  </si>
  <si>
    <t>Imovinsko-pravne radnje</t>
  </si>
  <si>
    <t>4. Groblja</t>
  </si>
  <si>
    <t>A.1.b)</t>
  </si>
  <si>
    <t>Projekti</t>
  </si>
  <si>
    <t>Ukupno A.1.b)</t>
  </si>
  <si>
    <t>SVEUKUPNO A.1.</t>
  </si>
  <si>
    <t>Ukupno A.1.a)</t>
  </si>
  <si>
    <t>JAVNA RASVJETA</t>
  </si>
  <si>
    <t>SVEUKUPNO A:</t>
  </si>
  <si>
    <t>R252</t>
  </si>
  <si>
    <t>R213</t>
  </si>
  <si>
    <t>R253</t>
  </si>
  <si>
    <t>R212</t>
  </si>
  <si>
    <t>R215</t>
  </si>
  <si>
    <t xml:space="preserve">           </t>
  </si>
  <si>
    <t>Na temelju članka 30. stavak 3. Zakona o komunalnom gospodarstvu ("Narodne novine" broj 26/03 - pročišćeni tekst, 82/04, 110/04, 178/04, 38/09, 79/09, 153/09, 49/11, 84/11</t>
  </si>
  <si>
    <t xml:space="preserve">           GRADNJE OBJEKATA I UREĐAJA KOMUNALNE INFRASTRUKTURE  U OPĆINI PUNAT</t>
  </si>
  <si>
    <t xml:space="preserve">     </t>
  </si>
  <si>
    <t>Goran Gržančić, dr.med.</t>
  </si>
  <si>
    <t>R413</t>
  </si>
  <si>
    <t xml:space="preserve">          90/11, 144/12, 94/13, 153/13  147/14 i 36/15)  i članka 32. Statuta Općine Punat ("Službene novine Primorsko- goranske županije" broj 25/09, 35/09 i 13/13),  </t>
  </si>
  <si>
    <t>"A.1.</t>
  </si>
  <si>
    <t>Članak 4. mijenja se i glasi:</t>
  </si>
  <si>
    <t xml:space="preserve">"Građenje objekata i uređaja, te nabave opreme iz članka 3. ovog Programa, financirat će se iz slijedećih izvora:  </t>
  </si>
  <si>
    <t>R415</t>
  </si>
  <si>
    <t>PLAN</t>
  </si>
  <si>
    <t>1. Rekonstrukcija ulice Veli dvor</t>
  </si>
  <si>
    <t>R318</t>
  </si>
  <si>
    <t xml:space="preserve">                                                                              II. IZMJENU I DOPUNU PROGRAMA  </t>
  </si>
  <si>
    <t>R364</t>
  </si>
  <si>
    <t xml:space="preserve">                                                                                U 2017. GODINI</t>
  </si>
  <si>
    <t>Članak 3. Programa gradnje objekata i uređaja komunalne infrastrukture na području Općine Punat u 2017. godini ("Službene novine Primorsko-goranske županije</t>
  </si>
  <si>
    <t>I NABAVE OPREME KOMUNALNE INFRASTRUKTURE U 2017. GODINI</t>
  </si>
  <si>
    <t>SVEUKUPNO U 2017. GODINI:</t>
  </si>
  <si>
    <t>1. Proračun Općine Punat za 2017. godinu:</t>
  </si>
  <si>
    <t>broj 35/16 i 11/17) mijenja se i glasi:</t>
  </si>
  <si>
    <t>1. Projektna dokumentacija Centralnog trga u Puntu</t>
  </si>
  <si>
    <t>1. Izgradnja boćališta u Puntu</t>
  </si>
  <si>
    <t>R493.1</t>
  </si>
  <si>
    <t>R493</t>
  </si>
  <si>
    <t>2. Preseljenje javnog sanitarnog WC-a u adrenalinski park</t>
  </si>
  <si>
    <t>R211</t>
  </si>
  <si>
    <t>R496</t>
  </si>
  <si>
    <t>3. Komunalna urbana oprema (stalci za bic., pametna klupa koševi, klupe)</t>
  </si>
  <si>
    <t>4. Prometna urbana oprema</t>
  </si>
  <si>
    <t>5. Urbana oprema za igrališta</t>
  </si>
  <si>
    <t>6. Urbana oprema - park za pse</t>
  </si>
  <si>
    <t>1. Otkup zemljišta za cestu OU 17</t>
  </si>
  <si>
    <t>3. Otkup zemljišta za SU 15</t>
  </si>
  <si>
    <t>4. Otkup zemljišta za KPP14</t>
  </si>
  <si>
    <t>1. Elaborat urisa nerazvrstanih cesta</t>
  </si>
  <si>
    <t>R212.2</t>
  </si>
  <si>
    <t>A.3.b)</t>
  </si>
  <si>
    <t>A.3.a)</t>
  </si>
  <si>
    <t>1. Snimanje podzemne mreže JR i mjerenja uzemljenja</t>
  </si>
  <si>
    <t>R465</t>
  </si>
  <si>
    <t>R215.1</t>
  </si>
  <si>
    <t>1. Uređenje grobnica na novom dijelu groblja sv. Blaž u Puntu</t>
  </si>
  <si>
    <t xml:space="preserve">SVEUKUPNA REKAPITULACIJA GRAĐENJA OBJEKATA,  UREĐAJA  </t>
  </si>
  <si>
    <t>2. Izrada ostale tehničke dokumentacije (projekti, parcelacije)</t>
  </si>
  <si>
    <t>3. Projektna dokumentacija KPP18</t>
  </si>
  <si>
    <t>5. Projektna dokumentacija parkirališta na zaobilaznici</t>
  </si>
  <si>
    <t>4. Projektna dokumentacija KPP3 (UPU 9)</t>
  </si>
  <si>
    <t>3. Dodatna ulaganja u obnovu zapuštenih nerazvrstanih cesta - poljski putevi</t>
  </si>
  <si>
    <t>2. Otkup zemljišta za OU 41</t>
  </si>
  <si>
    <t>5. Otkup zemljišta za OU 42</t>
  </si>
  <si>
    <t>6. Otkup zemljišta za OU 12</t>
  </si>
  <si>
    <t>7. Otkup zemljišta za KPP 8</t>
  </si>
  <si>
    <t>8. Otkup zemljišta za OU 20</t>
  </si>
  <si>
    <t>9. Otkup zemljišta za OU 11</t>
  </si>
  <si>
    <t>B.</t>
  </si>
  <si>
    <t>GRADNJA KOMUNALNIH VODNIH GRAĐEVINA</t>
  </si>
  <si>
    <t>B.1.</t>
  </si>
  <si>
    <t>GRAĐEVINE ZA JAVNU ODVODNJU</t>
  </si>
  <si>
    <t>B.1.a)</t>
  </si>
  <si>
    <t>1. Projekt oborinske odvodnje u sklopu EU projekta</t>
  </si>
  <si>
    <t>B. REKAPITULACIJA</t>
  </si>
  <si>
    <t>1. Građevine za javnu odvodnju</t>
  </si>
  <si>
    <t>SVEUKUPNO  B.:</t>
  </si>
  <si>
    <t>SVEUKUPNO B.1.</t>
  </si>
  <si>
    <t>B. Građevine za javnu odvodnju</t>
  </si>
  <si>
    <t>A.4.a)</t>
  </si>
  <si>
    <t>A.5.</t>
  </si>
  <si>
    <t>A.5.a)</t>
  </si>
  <si>
    <t>SVEUKUPNO A.5.</t>
  </si>
  <si>
    <t>Ukupno A.2.a)</t>
  </si>
  <si>
    <t>Ukupno A.2.b)</t>
  </si>
  <si>
    <t>Ukupno A.2.c)</t>
  </si>
  <si>
    <t>Ukupno A.3.a)</t>
  </si>
  <si>
    <t>Ukupno A.3.b)</t>
  </si>
  <si>
    <t>Ukupno A.4.a)</t>
  </si>
  <si>
    <t>Ukupno A.5.a)</t>
  </si>
  <si>
    <t>Ukupno B.1.a)</t>
  </si>
  <si>
    <t>1. Nabava Božićno-novogodišnje iluminacije</t>
  </si>
  <si>
    <t>DEKORACIJA I ILUMINACIJA</t>
  </si>
  <si>
    <t>Dekoracija i iluminacija</t>
  </si>
  <si>
    <t>5. Dekoracija i iluminacija</t>
  </si>
  <si>
    <t>A. Javne površine, nerazvrstane ceste, javna rasvjeta, groblja, dekoracija i iluminacija</t>
  </si>
  <si>
    <t xml:space="preserve">Javne površine, nerazvrstane ceste, javna rasvjeta, groblja,  </t>
  </si>
  <si>
    <t>dekoracija i iluminacija, komunalne vodne građevine:</t>
  </si>
  <si>
    <t>11. Ostale imovinsko-pravne radnje</t>
  </si>
  <si>
    <t>10. Otkup zemljišta za OU 63</t>
  </si>
  <si>
    <t>6. Izrada teh. dok. za izgradnju prometnica, park. i kontak. pješ. zona uz POS</t>
  </si>
  <si>
    <t>2. Izgradnja prometnica, park. i kontaktnih pješačkih zona uz POS (teh.savj.)</t>
  </si>
  <si>
    <t>1. Izgradnja JR u Krčkoj ulici</t>
  </si>
  <si>
    <t>2. Izgradnja JR u  ulici Kralja Zvonimira</t>
  </si>
  <si>
    <t>3. Ostala ulaganja u JR Stara Baška</t>
  </si>
  <si>
    <t>4. Ostala ulaganja u JR Punat</t>
  </si>
  <si>
    <t>5. Izgradnja JR u ulici A. Cesarca</t>
  </si>
  <si>
    <t>6.Zamjena rasvjetnih tijela u lučici u Staroj Baški</t>
  </si>
  <si>
    <t>7. Izgradnja JR u Starobašćanskoj ulici (Lucina)</t>
  </si>
  <si>
    <t>8. Izgradnja JR boćalište Punat</t>
  </si>
  <si>
    <t>komunalni doprinos</t>
  </si>
  <si>
    <t>višak komunalnog doprinosa</t>
  </si>
  <si>
    <t>R212.3</t>
  </si>
  <si>
    <t>ostali prihodi posebne namjene</t>
  </si>
  <si>
    <t>R359</t>
  </si>
  <si>
    <t>R256</t>
  </si>
  <si>
    <t>R256.1</t>
  </si>
  <si>
    <t>vodni doprinos</t>
  </si>
  <si>
    <t>nak. za konc. na turist. zemljištu</t>
  </si>
  <si>
    <t>ostali prihodi od prodaje nefinancijske imovine</t>
  </si>
  <si>
    <t xml:space="preserve"> - komunalni doprinos</t>
  </si>
  <si>
    <t xml:space="preserve"> - nak. za konc. na turist. zemljištu</t>
  </si>
  <si>
    <t xml:space="preserve"> - višak komunalnog doprinosa</t>
  </si>
  <si>
    <t xml:space="preserve"> - ostali prihodi od prodaje nefinancijske imovine</t>
  </si>
  <si>
    <t xml:space="preserve"> - ostali prihodi posebne namjene</t>
  </si>
  <si>
    <t xml:space="preserve"> - vodni doprinos</t>
  </si>
  <si>
    <t>Ovaj Program stupa na snagu dan nakon objave u "Službenim novinama Primorsko-goranske županije".</t>
  </si>
  <si>
    <t>Općinsko vijeće Općine Punat je na 8. sjednici, održanoj 20. prosinca 2017. godine donijelo je</t>
  </si>
  <si>
    <t xml:space="preserve">          URBROJ: 2142-02-01-17-14</t>
  </si>
  <si>
    <t xml:space="preserve">          Punat, 20. 12. 2017. godine</t>
  </si>
  <si>
    <t xml:space="preserve">          KLASA: 021-05/17-01/11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</si>
</sst>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[Red]#,##0.00"/>
  </numFmts>
  <fonts count="10" x14ac:knownFonts="1">
    <font>
      <sz val="10"/>
      <name val="Arial"/>
      <charset val="238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0" fontId="0" fillId="0" borderId="0" xfId="0" applyBorder="1"/>
    <xf numFmtId="49" fontId="0" fillId="0" borderId="0" xfId="0" applyNumberFormat="1" applyBorder="1"/>
    <xf numFmtId="49" fontId="1" fillId="0" borderId="0" xfId="0" applyNumberFormat="1" applyFont="1" applyBorder="1"/>
    <xf numFmtId="49" fontId="1" fillId="0" borderId="2" xfId="0" applyNumberFormat="1" applyFont="1" applyBorder="1"/>
    <xf numFmtId="49" fontId="1" fillId="0" borderId="0" xfId="0" applyNumberFormat="1" applyFont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1" fillId="0" borderId="0" xfId="0" applyFont="1"/>
    <xf numFmtId="49" fontId="2" fillId="0" borderId="0" xfId="0" applyNumberFormat="1" applyFont="1" applyAlignment="1">
      <alignment horizontal="right"/>
    </xf>
    <xf numFmtId="0" fontId="1" fillId="0" borderId="0" xfId="0" applyFont="1" applyBorder="1" applyAlignment="1">
      <alignment horizontal="right"/>
    </xf>
    <xf numFmtId="49" fontId="2" fillId="0" borderId="0" xfId="0" applyNumberFormat="1" applyFont="1" applyBorder="1"/>
    <xf numFmtId="49" fontId="2" fillId="0" borderId="0" xfId="0" applyNumberFormat="1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4" fontId="1" fillId="0" borderId="0" xfId="0" applyNumberFormat="1" applyFont="1" applyBorder="1"/>
    <xf numFmtId="4" fontId="0" fillId="0" borderId="0" xfId="0" applyNumberFormat="1" applyBorder="1" applyAlignment="1">
      <alignment horizontal="right"/>
    </xf>
    <xf numFmtId="49" fontId="1" fillId="0" borderId="0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right"/>
    </xf>
    <xf numFmtId="49" fontId="3" fillId="0" borderId="0" xfId="0" applyNumberFormat="1" applyFont="1" applyBorder="1" applyAlignment="1">
      <alignment horizontal="right"/>
    </xf>
    <xf numFmtId="49" fontId="4" fillId="0" borderId="0" xfId="0" applyNumberFormat="1" applyFont="1" applyAlignment="1">
      <alignment horizontal="center"/>
    </xf>
    <xf numFmtId="49" fontId="1" fillId="0" borderId="0" xfId="0" applyNumberFormat="1" applyFont="1" applyBorder="1" applyAlignment="1">
      <alignment horizontal="center"/>
    </xf>
    <xf numFmtId="0" fontId="2" fillId="0" borderId="0" xfId="0" applyFont="1" applyBorder="1"/>
    <xf numFmtId="49" fontId="1" fillId="0" borderId="4" xfId="0" applyNumberFormat="1" applyFont="1" applyBorder="1"/>
    <xf numFmtId="49" fontId="2" fillId="0" borderId="2" xfId="0" applyNumberFormat="1" applyFont="1" applyBorder="1" applyAlignment="1">
      <alignment horizontal="right"/>
    </xf>
    <xf numFmtId="4" fontId="1" fillId="0" borderId="2" xfId="0" applyNumberFormat="1" applyFont="1" applyBorder="1" applyAlignment="1">
      <alignment horizontal="right"/>
    </xf>
    <xf numFmtId="49" fontId="1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4" fontId="1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4" fontId="5" fillId="0" borderId="0" xfId="0" applyNumberFormat="1" applyFont="1" applyBorder="1"/>
    <xf numFmtId="0" fontId="2" fillId="0" borderId="0" xfId="0" applyFont="1" applyBorder="1" applyAlignment="1">
      <alignment horizontal="center"/>
    </xf>
    <xf numFmtId="0" fontId="0" fillId="2" borderId="0" xfId="0" applyFill="1"/>
    <xf numFmtId="49" fontId="0" fillId="2" borderId="0" xfId="0" applyNumberFormat="1" applyFill="1"/>
    <xf numFmtId="0" fontId="0" fillId="3" borderId="0" xfId="0" applyFill="1"/>
    <xf numFmtId="49" fontId="2" fillId="0" borderId="0" xfId="0" applyNumberFormat="1" applyFont="1" applyAlignment="1">
      <alignment horizontal="left"/>
    </xf>
    <xf numFmtId="49" fontId="2" fillId="0" borderId="0" xfId="0" applyNumberFormat="1" applyFont="1" applyBorder="1" applyAlignment="1">
      <alignment horizontal="left"/>
    </xf>
    <xf numFmtId="49" fontId="0" fillId="2" borderId="0" xfId="0" applyNumberFormat="1" applyFill="1" applyAlignment="1"/>
    <xf numFmtId="0" fontId="0" fillId="2" borderId="0" xfId="0" applyFill="1" applyAlignment="1"/>
    <xf numFmtId="0" fontId="0" fillId="2" borderId="0" xfId="0" applyFill="1" applyAlignment="1">
      <alignment horizontal="center"/>
    </xf>
    <xf numFmtId="49" fontId="1" fillId="3" borderId="0" xfId="0" applyNumberFormat="1" applyFont="1" applyFill="1"/>
    <xf numFmtId="49" fontId="0" fillId="3" borderId="0" xfId="0" applyNumberFormat="1" applyFill="1"/>
    <xf numFmtId="49" fontId="2" fillId="0" borderId="0" xfId="0" applyNumberFormat="1" applyFont="1" applyFill="1"/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4" fontId="0" fillId="0" borderId="0" xfId="0" applyNumberFormat="1"/>
    <xf numFmtId="49" fontId="6" fillId="0" borderId="0" xfId="0" applyNumberFormat="1" applyFont="1"/>
    <xf numFmtId="49" fontId="1" fillId="4" borderId="0" xfId="0" applyNumberFormat="1" applyFont="1" applyFill="1"/>
    <xf numFmtId="0" fontId="2" fillId="4" borderId="0" xfId="0" applyFont="1" applyFill="1"/>
    <xf numFmtId="0" fontId="0" fillId="0" borderId="0" xfId="0" applyFill="1"/>
    <xf numFmtId="49" fontId="1" fillId="0" borderId="0" xfId="0" applyNumberFormat="1" applyFont="1" applyBorder="1" applyAlignment="1">
      <alignment horizontal="left"/>
    </xf>
    <xf numFmtId="4" fontId="1" fillId="0" borderId="0" xfId="0" applyNumberFormat="1" applyFont="1" applyAlignment="1">
      <alignment horizontal="right"/>
    </xf>
    <xf numFmtId="49" fontId="0" fillId="0" borderId="2" xfId="0" applyNumberFormat="1" applyBorder="1"/>
    <xf numFmtId="49" fontId="0" fillId="0" borderId="2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49" fontId="1" fillId="0" borderId="4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49" fontId="1" fillId="0" borderId="7" xfId="0" applyNumberFormat="1" applyFont="1" applyBorder="1" applyAlignment="1">
      <alignment horizontal="center"/>
    </xf>
    <xf numFmtId="49" fontId="1" fillId="2" borderId="0" xfId="0" applyNumberFormat="1" applyFont="1" applyFill="1" applyAlignment="1">
      <alignment horizontal="center"/>
    </xf>
    <xf numFmtId="49" fontId="9" fillId="0" borderId="0" xfId="0" applyNumberFormat="1" applyFont="1" applyBorder="1"/>
    <xf numFmtId="49" fontId="8" fillId="0" borderId="4" xfId="0" applyNumberFormat="1" applyFont="1" applyBorder="1" applyAlignment="1">
      <alignment horizontal="right"/>
    </xf>
    <xf numFmtId="4" fontId="1" fillId="0" borderId="7" xfId="0" applyNumberFormat="1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49" fontId="2" fillId="0" borderId="4" xfId="0" applyNumberFormat="1" applyFont="1" applyBorder="1"/>
    <xf numFmtId="49" fontId="2" fillId="0" borderId="4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right"/>
    </xf>
    <xf numFmtId="0" fontId="2" fillId="0" borderId="4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4" fontId="1" fillId="0" borderId="4" xfId="0" applyNumberFormat="1" applyFont="1" applyBorder="1"/>
    <xf numFmtId="49" fontId="2" fillId="0" borderId="3" xfId="0" applyNumberFormat="1" applyFont="1" applyBorder="1"/>
    <xf numFmtId="49" fontId="2" fillId="0" borderId="3" xfId="0" applyNumberFormat="1" applyFont="1" applyBorder="1" applyAlignment="1">
      <alignment horizontal="center"/>
    </xf>
    <xf numFmtId="0" fontId="2" fillId="4" borderId="0" xfId="0" applyFont="1" applyFill="1" applyBorder="1"/>
    <xf numFmtId="49" fontId="2" fillId="0" borderId="5" xfId="0" applyNumberFormat="1" applyFont="1" applyBorder="1"/>
    <xf numFmtId="49" fontId="1" fillId="0" borderId="9" xfId="0" applyNumberFormat="1" applyFont="1" applyBorder="1"/>
    <xf numFmtId="49" fontId="1" fillId="0" borderId="5" xfId="0" applyNumberFormat="1" applyFont="1" applyBorder="1"/>
    <xf numFmtId="49" fontId="2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49" fontId="2" fillId="0" borderId="6" xfId="0" applyNumberFormat="1" applyFont="1" applyBorder="1" applyAlignment="1">
      <alignment horizontal="right"/>
    </xf>
    <xf numFmtId="49" fontId="2" fillId="0" borderId="7" xfId="0" applyNumberFormat="1" applyFont="1" applyBorder="1" applyAlignment="1">
      <alignment horizontal="right"/>
    </xf>
    <xf numFmtId="49" fontId="6" fillId="0" borderId="0" xfId="0" applyNumberFormat="1" applyFont="1" applyAlignment="1">
      <alignment horizontal="left"/>
    </xf>
    <xf numFmtId="49" fontId="2" fillId="0" borderId="9" xfId="0" applyNumberFormat="1" applyFont="1" applyBorder="1" applyAlignment="1">
      <alignment wrapText="1"/>
    </xf>
    <xf numFmtId="4" fontId="1" fillId="0" borderId="5" xfId="0" applyNumberFormat="1" applyFont="1" applyBorder="1"/>
    <xf numFmtId="49" fontId="2" fillId="0" borderId="9" xfId="0" applyNumberFormat="1" applyFont="1" applyBorder="1"/>
    <xf numFmtId="49" fontId="1" fillId="4" borderId="9" xfId="0" applyNumberFormat="1" applyFont="1" applyFill="1" applyBorder="1"/>
    <xf numFmtId="49" fontId="1" fillId="0" borderId="4" xfId="0" applyNumberFormat="1" applyFont="1" applyBorder="1" applyAlignment="1">
      <alignment horizontal="right"/>
    </xf>
    <xf numFmtId="49" fontId="2" fillId="4" borderId="9" xfId="0" applyNumberFormat="1" applyFont="1" applyFill="1" applyBorder="1"/>
    <xf numFmtId="49" fontId="1" fillId="0" borderId="4" xfId="0" applyNumberFormat="1" applyFont="1" applyBorder="1" applyAlignment="1">
      <alignment horizontal="left"/>
    </xf>
    <xf numFmtId="49" fontId="2" fillId="0" borderId="9" xfId="0" applyNumberFormat="1" applyFont="1" applyBorder="1" applyAlignment="1">
      <alignment horizontal="right"/>
    </xf>
    <xf numFmtId="0" fontId="2" fillId="0" borderId="7" xfId="0" applyFont="1" applyBorder="1"/>
    <xf numFmtId="4" fontId="1" fillId="0" borderId="7" xfId="0" applyNumberFormat="1" applyFont="1" applyBorder="1" applyAlignment="1">
      <alignment horizontal="center"/>
    </xf>
    <xf numFmtId="4" fontId="2" fillId="0" borderId="0" xfId="0" applyNumberFormat="1" applyFont="1" applyBorder="1"/>
    <xf numFmtId="0" fontId="8" fillId="0" borderId="0" xfId="0" applyFont="1"/>
    <xf numFmtId="4" fontId="9" fillId="0" borderId="7" xfId="0" applyNumberFormat="1" applyFont="1" applyBorder="1"/>
    <xf numFmtId="49" fontId="6" fillId="0" borderId="4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left"/>
    </xf>
    <xf numFmtId="4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49" fontId="6" fillId="0" borderId="4" xfId="0" applyNumberFormat="1" applyFont="1" applyBorder="1"/>
    <xf numFmtId="0" fontId="5" fillId="0" borderId="4" xfId="0" applyFont="1" applyBorder="1" applyAlignment="1">
      <alignment horizontal="center"/>
    </xf>
    <xf numFmtId="4" fontId="9" fillId="0" borderId="0" xfId="0" applyNumberFormat="1" applyFont="1" applyBorder="1"/>
    <xf numFmtId="49" fontId="9" fillId="0" borderId="0" xfId="0" applyNumberFormat="1" applyFont="1"/>
    <xf numFmtId="0" fontId="8" fillId="4" borderId="0" xfId="0" applyFont="1" applyFill="1"/>
    <xf numFmtId="4" fontId="2" fillId="0" borderId="5" xfId="0" applyNumberFormat="1" applyFont="1" applyBorder="1" applyAlignment="1">
      <alignment horizontal="right"/>
    </xf>
    <xf numFmtId="4" fontId="2" fillId="0" borderId="4" xfId="0" applyNumberFormat="1" applyFont="1" applyBorder="1" applyAlignment="1">
      <alignment horizontal="right"/>
    </xf>
    <xf numFmtId="4" fontId="1" fillId="0" borderId="5" xfId="0" applyNumberFormat="1" applyFont="1" applyBorder="1" applyAlignment="1">
      <alignment horizontal="right"/>
    </xf>
    <xf numFmtId="4" fontId="2" fillId="4" borderId="7" xfId="0" applyNumberFormat="1" applyFont="1" applyFill="1" applyBorder="1" applyAlignment="1">
      <alignment horizontal="right"/>
    </xf>
    <xf numFmtId="4" fontId="2" fillId="0" borderId="7" xfId="0" applyNumberFormat="1" applyFont="1" applyBorder="1" applyAlignment="1">
      <alignment horizontal="right"/>
    </xf>
    <xf numFmtId="4" fontId="2" fillId="0" borderId="8" xfId="0" applyNumberFormat="1" applyFont="1" applyBorder="1" applyAlignment="1">
      <alignment horizontal="right"/>
    </xf>
    <xf numFmtId="4" fontId="1" fillId="0" borderId="8" xfId="0" applyNumberFormat="1" applyFont="1" applyBorder="1" applyAlignment="1">
      <alignment horizontal="right"/>
    </xf>
    <xf numFmtId="4" fontId="6" fillId="0" borderId="4" xfId="0" applyNumberFormat="1" applyFont="1" applyBorder="1" applyAlignment="1">
      <alignment horizontal="right"/>
    </xf>
    <xf numFmtId="4" fontId="5" fillId="0" borderId="4" xfId="0" applyNumberFormat="1" applyFont="1" applyBorder="1"/>
    <xf numFmtId="4" fontId="2" fillId="0" borderId="4" xfId="0" applyNumberFormat="1" applyFont="1" applyBorder="1"/>
    <xf numFmtId="4" fontId="2" fillId="0" borderId="7" xfId="0" applyNumberFormat="1" applyFont="1" applyBorder="1"/>
    <xf numFmtId="49" fontId="1" fillId="5" borderId="0" xfId="0" applyNumberFormat="1" applyFont="1" applyFill="1" applyBorder="1"/>
    <xf numFmtId="49" fontId="1" fillId="0" borderId="1" xfId="0" applyNumberFormat="1" applyFont="1" applyBorder="1"/>
    <xf numFmtId="49" fontId="0" fillId="0" borderId="4" xfId="0" applyNumberFormat="1" applyBorder="1" applyAlignment="1">
      <alignment horizontal="center"/>
    </xf>
    <xf numFmtId="0" fontId="6" fillId="0" borderId="4" xfId="0" applyFont="1" applyBorder="1" applyAlignment="1">
      <alignment horizontal="right"/>
    </xf>
    <xf numFmtId="164" fontId="0" fillId="0" borderId="4" xfId="0" applyNumberFormat="1" applyBorder="1"/>
    <xf numFmtId="0" fontId="2" fillId="0" borderId="4" xfId="0" applyFont="1" applyBorder="1" applyAlignment="1">
      <alignment horizontal="right"/>
    </xf>
    <xf numFmtId="164" fontId="1" fillId="0" borderId="4" xfId="0" applyNumberFormat="1" applyFont="1" applyBorder="1"/>
    <xf numFmtId="4" fontId="5" fillId="0" borderId="2" xfId="0" applyNumberFormat="1" applyFont="1" applyBorder="1"/>
    <xf numFmtId="4" fontId="5" fillId="0" borderId="1" xfId="0" applyNumberFormat="1" applyFont="1" applyBorder="1"/>
    <xf numFmtId="0" fontId="2" fillId="0" borderId="0" xfId="0" applyFont="1" applyBorder="1" applyAlignment="1">
      <alignment horizontal="right"/>
    </xf>
    <xf numFmtId="164" fontId="1" fillId="0" borderId="0" xfId="0" applyNumberFormat="1" applyFont="1" applyBorder="1"/>
    <xf numFmtId="49" fontId="5" fillId="0" borderId="0" xfId="0" applyNumberFormat="1" applyFont="1"/>
    <xf numFmtId="49" fontId="5" fillId="0" borderId="9" xfId="0" applyNumberFormat="1" applyFont="1" applyBorder="1"/>
    <xf numFmtId="4" fontId="2" fillId="0" borderId="0" xfId="0" applyNumberFormat="1" applyFont="1"/>
    <xf numFmtId="0" fontId="2" fillId="0" borderId="0" xfId="0" applyFont="1" applyAlignment="1">
      <alignment horizontal="right" wrapText="1"/>
    </xf>
    <xf numFmtId="49" fontId="1" fillId="2" borderId="0" xfId="0" applyNumberFormat="1" applyFont="1" applyFill="1" applyAlignment="1"/>
    <xf numFmtId="49" fontId="1" fillId="2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F177"/>
  <sheetViews>
    <sheetView tabSelected="1" zoomScaleNormal="100" workbookViewId="0">
      <selection activeCell="B171" sqref="B171"/>
    </sheetView>
  </sheetViews>
  <sheetFormatPr defaultRowHeight="12.75" x14ac:dyDescent="0.2"/>
  <cols>
    <col min="1" max="1" width="6.140625" style="2" customWidth="1"/>
    <col min="2" max="2" width="67.5703125" style="1" customWidth="1"/>
    <col min="3" max="3" width="14.140625" style="1" customWidth="1"/>
    <col min="4" max="4" width="37.42578125" customWidth="1"/>
    <col min="5" max="5" width="31.42578125" customWidth="1"/>
    <col min="6" max="6" width="10.140625" bestFit="1" customWidth="1"/>
    <col min="7" max="8" width="11.7109375" bestFit="1" customWidth="1"/>
    <col min="9" max="9" width="14" bestFit="1" customWidth="1"/>
  </cols>
  <sheetData>
    <row r="2" spans="1:5" x14ac:dyDescent="0.2">
      <c r="D2" s="28" t="s">
        <v>47</v>
      </c>
      <c r="E2" s="10" t="s">
        <v>44</v>
      </c>
    </row>
    <row r="3" spans="1:5" x14ac:dyDescent="0.2">
      <c r="B3" s="1" t="s">
        <v>45</v>
      </c>
    </row>
    <row r="4" spans="1:5" x14ac:dyDescent="0.2">
      <c r="A4" s="36" t="s">
        <v>50</v>
      </c>
      <c r="B4" s="27"/>
      <c r="C4" s="7"/>
      <c r="D4" s="7"/>
    </row>
    <row r="5" spans="1:5" s="28" customFormat="1" x14ac:dyDescent="0.2">
      <c r="B5" s="37" t="s">
        <v>159</v>
      </c>
      <c r="C5" s="22"/>
      <c r="D5" s="7"/>
      <c r="E5"/>
    </row>
    <row r="6" spans="1:5" s="28" customFormat="1" x14ac:dyDescent="0.2">
      <c r="A6" s="36"/>
      <c r="B6" s="37"/>
      <c r="C6" s="22"/>
      <c r="D6" s="7"/>
      <c r="E6"/>
    </row>
    <row r="7" spans="1:5" s="28" customFormat="1" x14ac:dyDescent="0.2">
      <c r="A7" s="36"/>
      <c r="B7" s="132" t="s">
        <v>58</v>
      </c>
      <c r="C7" s="38"/>
      <c r="D7" s="39"/>
      <c r="E7" s="40"/>
    </row>
    <row r="8" spans="1:5" s="28" customFormat="1" x14ac:dyDescent="0.2">
      <c r="A8" s="36"/>
      <c r="B8" s="133" t="s">
        <v>46</v>
      </c>
      <c r="C8" s="34"/>
      <c r="D8" s="33"/>
      <c r="E8" s="33"/>
    </row>
    <row r="9" spans="1:5" s="28" customFormat="1" x14ac:dyDescent="0.2">
      <c r="A9" s="36"/>
      <c r="B9" s="62" t="s">
        <v>60</v>
      </c>
      <c r="C9" s="34"/>
      <c r="D9" s="33"/>
      <c r="E9" s="33"/>
    </row>
    <row r="10" spans="1:5" s="28" customFormat="1" x14ac:dyDescent="0.2">
      <c r="A10" s="36"/>
      <c r="B10" s="41"/>
      <c r="C10" s="42"/>
      <c r="D10" s="35"/>
      <c r="E10" s="35"/>
    </row>
    <row r="11" spans="1:5" s="28" customFormat="1" x14ac:dyDescent="0.2">
      <c r="A11" s="36"/>
      <c r="B11" s="2"/>
      <c r="C11" s="2"/>
      <c r="D11"/>
      <c r="E11"/>
    </row>
    <row r="12" spans="1:5" s="28" customFormat="1" x14ac:dyDescent="0.2">
      <c r="A12" s="36"/>
      <c r="B12" s="2"/>
      <c r="C12" s="2"/>
      <c r="D12"/>
      <c r="E12"/>
    </row>
    <row r="13" spans="1:5" s="28" customFormat="1" x14ac:dyDescent="0.2">
      <c r="A13" s="36"/>
      <c r="B13" s="2"/>
      <c r="C13" s="2" t="s">
        <v>21</v>
      </c>
      <c r="D13"/>
      <c r="E13"/>
    </row>
    <row r="14" spans="1:5" s="28" customFormat="1" x14ac:dyDescent="0.2">
      <c r="A14" s="36"/>
      <c r="B14" s="2"/>
      <c r="C14" s="2"/>
      <c r="D14"/>
      <c r="E14"/>
    </row>
    <row r="15" spans="1:5" s="28" customFormat="1" x14ac:dyDescent="0.2">
      <c r="A15" s="36"/>
      <c r="B15" s="49" t="s">
        <v>61</v>
      </c>
      <c r="C15" s="2"/>
      <c r="D15"/>
      <c r="E15"/>
    </row>
    <row r="16" spans="1:5" s="28" customFormat="1" x14ac:dyDescent="0.2">
      <c r="A16" s="36"/>
      <c r="B16" s="49" t="s">
        <v>65</v>
      </c>
      <c r="C16" s="2"/>
      <c r="D16"/>
      <c r="E16"/>
    </row>
    <row r="17" spans="1:188" s="28" customFormat="1" x14ac:dyDescent="0.2">
      <c r="A17" s="36"/>
      <c r="B17" s="13"/>
      <c r="C17" s="8"/>
      <c r="D17" s="9"/>
      <c r="E17" s="9"/>
    </row>
    <row r="18" spans="1:188" x14ac:dyDescent="0.2">
      <c r="A18" s="2" t="s">
        <v>51</v>
      </c>
      <c r="B18" s="2" t="s">
        <v>1</v>
      </c>
      <c r="C18" s="4"/>
      <c r="D18" s="3"/>
      <c r="E18" s="3"/>
    </row>
    <row r="19" spans="1:188" x14ac:dyDescent="0.2">
      <c r="B19" s="2"/>
      <c r="C19" s="4"/>
      <c r="D19" s="3"/>
      <c r="E19" s="3"/>
    </row>
    <row r="20" spans="1:188" s="9" customFormat="1" x14ac:dyDescent="0.2">
      <c r="A20" s="2" t="s">
        <v>17</v>
      </c>
      <c r="B20" s="2" t="s">
        <v>33</v>
      </c>
      <c r="C20" s="13"/>
      <c r="D20" s="32"/>
    </row>
    <row r="21" spans="1:188" s="30" customFormat="1" x14ac:dyDescent="0.2">
      <c r="A21" s="7"/>
      <c r="B21" s="58"/>
      <c r="C21" s="58" t="s">
        <v>20</v>
      </c>
      <c r="D21" s="58" t="s">
        <v>13</v>
      </c>
      <c r="E21" s="66" t="s">
        <v>16</v>
      </c>
    </row>
    <row r="22" spans="1:188" s="9" customFormat="1" x14ac:dyDescent="0.2">
      <c r="A22" s="2"/>
      <c r="B22" s="67" t="s">
        <v>66</v>
      </c>
      <c r="C22" s="68" t="s">
        <v>59</v>
      </c>
      <c r="D22" s="69" t="s">
        <v>142</v>
      </c>
      <c r="E22" s="107">
        <v>48500</v>
      </c>
    </row>
    <row r="23" spans="1:188" s="9" customFormat="1" x14ac:dyDescent="0.2">
      <c r="A23" s="2"/>
      <c r="B23" s="24" t="s">
        <v>36</v>
      </c>
      <c r="C23" s="70"/>
      <c r="D23" s="69"/>
      <c r="E23" s="65">
        <f>SUM(E22:E22)</f>
        <v>48500</v>
      </c>
    </row>
    <row r="24" spans="1:188" s="9" customFormat="1" x14ac:dyDescent="0.2">
      <c r="A24" s="2"/>
      <c r="B24" s="2"/>
      <c r="C24" s="13"/>
      <c r="D24" s="32"/>
    </row>
    <row r="25" spans="1:188" x14ac:dyDescent="0.2">
      <c r="A25" s="2" t="s">
        <v>32</v>
      </c>
      <c r="B25" s="2" t="s">
        <v>0</v>
      </c>
      <c r="C25" s="4"/>
      <c r="D25" s="17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</row>
    <row r="26" spans="1:188" x14ac:dyDescent="0.2">
      <c r="B26" s="2"/>
      <c r="C26" s="4"/>
      <c r="D26" s="17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</row>
    <row r="27" spans="1:188" s="60" customFormat="1" x14ac:dyDescent="0.2">
      <c r="A27" s="7"/>
      <c r="B27" s="58"/>
      <c r="C27" s="58" t="s">
        <v>20</v>
      </c>
      <c r="D27" s="58" t="s">
        <v>13</v>
      </c>
      <c r="E27" s="66" t="s">
        <v>16</v>
      </c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  <c r="BG27" s="59"/>
      <c r="BH27" s="59"/>
      <c r="BI27" s="59"/>
      <c r="BJ27" s="59"/>
      <c r="CO27" s="59"/>
      <c r="CP27" s="59"/>
      <c r="CQ27" s="59"/>
      <c r="CR27" s="59"/>
      <c r="CS27" s="59"/>
      <c r="CT27" s="59"/>
      <c r="CU27" s="59"/>
      <c r="CV27" s="59"/>
      <c r="CW27" s="59"/>
      <c r="CX27" s="59"/>
      <c r="CY27" s="59"/>
      <c r="CZ27" s="59"/>
      <c r="DA27" s="59"/>
      <c r="DB27" s="59"/>
      <c r="DC27" s="59"/>
      <c r="DD27" s="59"/>
      <c r="DE27" s="59"/>
      <c r="DF27" s="59"/>
      <c r="DG27" s="59"/>
      <c r="DH27" s="59"/>
      <c r="DI27" s="59"/>
      <c r="DJ27" s="59"/>
      <c r="DK27" s="59"/>
      <c r="DL27" s="59"/>
      <c r="DM27" s="59"/>
      <c r="DN27" s="59"/>
      <c r="DO27" s="59"/>
      <c r="DP27" s="59"/>
      <c r="DQ27" s="59"/>
      <c r="DR27" s="59"/>
      <c r="DS27" s="59"/>
      <c r="DT27" s="59"/>
      <c r="DU27" s="59"/>
      <c r="DV27" s="59"/>
      <c r="DW27" s="59"/>
      <c r="DX27" s="59"/>
      <c r="DY27" s="59"/>
      <c r="DZ27" s="59"/>
      <c r="EA27" s="59"/>
      <c r="EB27" s="59"/>
      <c r="EC27" s="59"/>
      <c r="ED27" s="59"/>
      <c r="EE27" s="59"/>
      <c r="EF27" s="59"/>
      <c r="EG27" s="59"/>
      <c r="EH27" s="59"/>
      <c r="EI27" s="59"/>
      <c r="EJ27" s="59"/>
      <c r="EK27" s="59"/>
      <c r="EL27" s="59"/>
      <c r="EM27" s="59"/>
      <c r="EN27" s="59"/>
      <c r="EO27" s="59"/>
      <c r="EP27" s="59"/>
      <c r="EQ27" s="59"/>
      <c r="ER27" s="59"/>
      <c r="ES27" s="59"/>
      <c r="ET27" s="59"/>
      <c r="EU27" s="59"/>
      <c r="EV27" s="59"/>
      <c r="EW27" s="59"/>
      <c r="EX27" s="59"/>
      <c r="EY27" s="59"/>
      <c r="EZ27" s="59"/>
      <c r="FA27" s="59"/>
      <c r="FB27" s="59"/>
      <c r="FC27" s="59"/>
      <c r="FD27" s="59"/>
      <c r="FE27" s="59"/>
      <c r="FF27" s="59"/>
      <c r="FG27" s="59"/>
      <c r="FH27" s="59"/>
      <c r="FI27" s="59"/>
      <c r="FJ27" s="59"/>
      <c r="FK27" s="59"/>
      <c r="FL27" s="59"/>
      <c r="FM27" s="59"/>
      <c r="FN27" s="59"/>
      <c r="FO27" s="59"/>
      <c r="FP27" s="59"/>
      <c r="FQ27" s="59"/>
      <c r="FR27" s="59"/>
      <c r="FS27" s="59"/>
      <c r="FT27" s="59"/>
      <c r="FU27" s="59"/>
      <c r="FV27" s="59"/>
      <c r="FW27" s="59"/>
      <c r="FX27" s="59"/>
      <c r="FY27" s="59"/>
      <c r="FZ27" s="59"/>
      <c r="GA27" s="59"/>
      <c r="GB27" s="59"/>
      <c r="GC27" s="59"/>
      <c r="GD27" s="59"/>
      <c r="GE27" s="59"/>
    </row>
    <row r="28" spans="1:188" s="23" customFormat="1" x14ac:dyDescent="0.2">
      <c r="A28" s="13"/>
      <c r="B28" s="67" t="s">
        <v>67</v>
      </c>
      <c r="C28" s="68" t="s">
        <v>68</v>
      </c>
      <c r="D28" s="69" t="s">
        <v>150</v>
      </c>
      <c r="E28" s="109">
        <v>137380</v>
      </c>
      <c r="G28" s="75"/>
      <c r="H28" s="75"/>
    </row>
    <row r="29" spans="1:188" s="23" customFormat="1" x14ac:dyDescent="0.2">
      <c r="A29" s="13"/>
      <c r="B29" s="67"/>
      <c r="C29" s="68" t="s">
        <v>69</v>
      </c>
      <c r="D29" s="69" t="s">
        <v>143</v>
      </c>
      <c r="E29" s="109">
        <v>57620</v>
      </c>
      <c r="G29" s="75"/>
      <c r="H29" s="75"/>
    </row>
    <row r="30" spans="1:188" s="23" customFormat="1" x14ac:dyDescent="0.2">
      <c r="A30" s="13"/>
      <c r="B30" s="67" t="s">
        <v>70</v>
      </c>
      <c r="C30" s="70" t="s">
        <v>71</v>
      </c>
      <c r="D30" s="69" t="s">
        <v>142</v>
      </c>
      <c r="E30" s="110">
        <v>121000</v>
      </c>
      <c r="G30" s="75"/>
      <c r="H30" s="75"/>
    </row>
    <row r="31" spans="1:188" s="23" customFormat="1" ht="13.5" customHeight="1" x14ac:dyDescent="0.2">
      <c r="A31" s="5"/>
      <c r="B31" s="67" t="s">
        <v>73</v>
      </c>
      <c r="C31" s="70" t="s">
        <v>39</v>
      </c>
      <c r="D31" s="69" t="s">
        <v>142</v>
      </c>
      <c r="E31" s="110">
        <v>25000</v>
      </c>
    </row>
    <row r="32" spans="1:188" s="23" customFormat="1" ht="13.5" customHeight="1" x14ac:dyDescent="0.2">
      <c r="A32" s="5"/>
      <c r="B32" s="67" t="s">
        <v>74</v>
      </c>
      <c r="C32" s="70" t="s">
        <v>49</v>
      </c>
      <c r="D32" s="69" t="s">
        <v>142</v>
      </c>
      <c r="E32" s="111">
        <v>60000</v>
      </c>
    </row>
    <row r="33" spans="1:9" s="23" customFormat="1" ht="13.5" customHeight="1" x14ac:dyDescent="0.2">
      <c r="A33" s="5"/>
      <c r="B33" s="67" t="s">
        <v>75</v>
      </c>
      <c r="C33" s="70" t="s">
        <v>54</v>
      </c>
      <c r="D33" s="69" t="s">
        <v>142</v>
      </c>
      <c r="E33" s="111">
        <v>37000</v>
      </c>
    </row>
    <row r="34" spans="1:9" s="23" customFormat="1" ht="13.5" customHeight="1" x14ac:dyDescent="0.2">
      <c r="A34" s="5"/>
      <c r="B34" s="67" t="s">
        <v>76</v>
      </c>
      <c r="C34" s="70" t="s">
        <v>72</v>
      </c>
      <c r="D34" s="69" t="s">
        <v>142</v>
      </c>
      <c r="E34" s="111">
        <v>41000</v>
      </c>
    </row>
    <row r="35" spans="1:9" s="23" customFormat="1" ht="13.5" customHeight="1" x14ac:dyDescent="0.2">
      <c r="A35" s="5"/>
      <c r="B35" s="24" t="s">
        <v>34</v>
      </c>
      <c r="C35" s="70"/>
      <c r="D35" s="69"/>
      <c r="E35" s="112">
        <f>SUM(E28:E34)</f>
        <v>479000</v>
      </c>
    </row>
    <row r="36" spans="1:9" s="23" customFormat="1" ht="13.5" customHeight="1" x14ac:dyDescent="0.2">
      <c r="A36" s="5"/>
      <c r="B36" s="24"/>
      <c r="C36" s="70"/>
      <c r="D36" s="69"/>
      <c r="E36" s="112"/>
    </row>
    <row r="37" spans="1:9" s="9" customFormat="1" x14ac:dyDescent="0.2">
      <c r="A37" s="2"/>
      <c r="B37" s="24" t="s">
        <v>35</v>
      </c>
      <c r="C37" s="24"/>
      <c r="D37" s="24"/>
      <c r="E37" s="80">
        <f>SUM(E35,E23)</f>
        <v>527500</v>
      </c>
    </row>
    <row r="38" spans="1:9" x14ac:dyDescent="0.2">
      <c r="B38" s="5"/>
      <c r="C38" s="5"/>
      <c r="D38" s="5"/>
      <c r="E38" s="16"/>
    </row>
    <row r="39" spans="1:9" s="9" customFormat="1" x14ac:dyDescent="0.2">
      <c r="A39" s="2" t="s">
        <v>2</v>
      </c>
      <c r="B39" s="5" t="s">
        <v>3</v>
      </c>
      <c r="C39" s="11"/>
      <c r="D39" s="11"/>
    </row>
    <row r="40" spans="1:9" s="9" customFormat="1" x14ac:dyDescent="0.2">
      <c r="A40" s="2"/>
      <c r="B40" s="5"/>
      <c r="C40" s="11"/>
      <c r="D40" s="11"/>
    </row>
    <row r="41" spans="1:9" s="9" customFormat="1" x14ac:dyDescent="0.2">
      <c r="A41" s="2" t="s">
        <v>6</v>
      </c>
      <c r="B41" s="5" t="s">
        <v>30</v>
      </c>
      <c r="C41" s="11"/>
      <c r="D41" s="11"/>
    </row>
    <row r="42" spans="1:9" s="9" customFormat="1" x14ac:dyDescent="0.2">
      <c r="A42" s="2"/>
      <c r="B42" s="6"/>
      <c r="C42" s="11"/>
      <c r="D42" s="11"/>
    </row>
    <row r="43" spans="1:9" s="30" customFormat="1" x14ac:dyDescent="0.2">
      <c r="A43" s="7"/>
      <c r="B43" s="58"/>
      <c r="C43" s="58" t="s">
        <v>20</v>
      </c>
      <c r="D43" s="61" t="s">
        <v>13</v>
      </c>
      <c r="E43" s="44" t="s">
        <v>16</v>
      </c>
    </row>
    <row r="44" spans="1:9" s="9" customFormat="1" x14ac:dyDescent="0.2">
      <c r="A44" s="2"/>
      <c r="B44" s="67" t="s">
        <v>77</v>
      </c>
      <c r="C44" s="70" t="s">
        <v>40</v>
      </c>
      <c r="D44" s="69" t="s">
        <v>142</v>
      </c>
      <c r="E44" s="107">
        <v>464578.95</v>
      </c>
      <c r="I44" s="51"/>
    </row>
    <row r="45" spans="1:9" s="9" customFormat="1" x14ac:dyDescent="0.2">
      <c r="A45" s="2"/>
      <c r="B45" s="89" t="s">
        <v>94</v>
      </c>
      <c r="C45" s="70" t="s">
        <v>40</v>
      </c>
      <c r="D45" s="69" t="s">
        <v>142</v>
      </c>
      <c r="E45" s="106">
        <v>45157.86</v>
      </c>
      <c r="F45" s="51"/>
      <c r="G45" s="51"/>
      <c r="H45" s="51"/>
      <c r="I45" s="51"/>
    </row>
    <row r="46" spans="1:9" s="9" customFormat="1" x14ac:dyDescent="0.2">
      <c r="A46" s="2"/>
      <c r="B46" s="89" t="s">
        <v>78</v>
      </c>
      <c r="C46" s="70" t="s">
        <v>40</v>
      </c>
      <c r="D46" s="69" t="s">
        <v>142</v>
      </c>
      <c r="E46" s="106">
        <v>346920</v>
      </c>
      <c r="F46" s="51"/>
      <c r="G46" s="51"/>
      <c r="H46" s="51"/>
      <c r="I46" s="51"/>
    </row>
    <row r="47" spans="1:9" s="9" customFormat="1" x14ac:dyDescent="0.2">
      <c r="A47" s="2"/>
      <c r="B47" s="89" t="s">
        <v>79</v>
      </c>
      <c r="C47" s="70" t="s">
        <v>40</v>
      </c>
      <c r="D47" s="69" t="s">
        <v>142</v>
      </c>
      <c r="E47" s="106">
        <v>132720</v>
      </c>
      <c r="F47" s="51"/>
      <c r="G47" s="51"/>
      <c r="H47" s="51"/>
      <c r="I47" s="51"/>
    </row>
    <row r="48" spans="1:9" s="9" customFormat="1" x14ac:dyDescent="0.2">
      <c r="A48" s="2"/>
      <c r="B48" s="89" t="s">
        <v>95</v>
      </c>
      <c r="C48" s="70" t="s">
        <v>40</v>
      </c>
      <c r="D48" s="69" t="s">
        <v>142</v>
      </c>
      <c r="E48" s="106">
        <v>67471.3</v>
      </c>
      <c r="F48" s="51"/>
      <c r="G48" s="51"/>
      <c r="H48" s="51"/>
      <c r="I48" s="51"/>
    </row>
    <row r="49" spans="1:9" s="95" customFormat="1" x14ac:dyDescent="0.2">
      <c r="A49" s="104"/>
      <c r="B49" s="89" t="s">
        <v>96</v>
      </c>
      <c r="C49" s="70" t="s">
        <v>40</v>
      </c>
      <c r="D49" s="69" t="s">
        <v>142</v>
      </c>
      <c r="E49" s="106">
        <v>220307.76</v>
      </c>
      <c r="F49" s="105"/>
      <c r="G49" s="105"/>
      <c r="H49" s="105"/>
      <c r="I49" s="105"/>
    </row>
    <row r="50" spans="1:9" s="95" customFormat="1" x14ac:dyDescent="0.2">
      <c r="A50" s="104"/>
      <c r="B50" s="89" t="s">
        <v>97</v>
      </c>
      <c r="C50" s="70" t="s">
        <v>40</v>
      </c>
      <c r="D50" s="69" t="s">
        <v>142</v>
      </c>
      <c r="E50" s="106">
        <v>86395.199999999997</v>
      </c>
      <c r="F50" s="105"/>
      <c r="G50" s="105"/>
      <c r="H50" s="105"/>
      <c r="I50" s="105"/>
    </row>
    <row r="51" spans="1:9" s="95" customFormat="1" x14ac:dyDescent="0.2">
      <c r="A51" s="104"/>
      <c r="B51" s="89" t="s">
        <v>98</v>
      </c>
      <c r="C51" s="70" t="s">
        <v>40</v>
      </c>
      <c r="D51" s="69" t="s">
        <v>142</v>
      </c>
      <c r="E51" s="106">
        <v>98274.54</v>
      </c>
      <c r="F51" s="105"/>
      <c r="G51" s="105"/>
      <c r="H51" s="105"/>
      <c r="I51" s="105"/>
    </row>
    <row r="52" spans="1:9" s="95" customFormat="1" x14ac:dyDescent="0.2">
      <c r="A52" s="104"/>
      <c r="B52" s="89" t="s">
        <v>99</v>
      </c>
      <c r="C52" s="70" t="s">
        <v>40</v>
      </c>
      <c r="D52" s="69" t="s">
        <v>142</v>
      </c>
      <c r="E52" s="106">
        <v>86395.199999999997</v>
      </c>
      <c r="F52" s="105"/>
      <c r="G52" s="105"/>
      <c r="H52" s="105"/>
      <c r="I52" s="105"/>
    </row>
    <row r="53" spans="1:9" s="95" customFormat="1" x14ac:dyDescent="0.2">
      <c r="A53" s="104"/>
      <c r="B53" s="89" t="s">
        <v>131</v>
      </c>
      <c r="C53" s="70" t="s">
        <v>40</v>
      </c>
      <c r="D53" s="69" t="s">
        <v>142</v>
      </c>
      <c r="E53" s="106">
        <v>152653.25</v>
      </c>
      <c r="F53" s="105"/>
      <c r="G53" s="105"/>
      <c r="H53" s="105"/>
      <c r="I53" s="105"/>
    </row>
    <row r="54" spans="1:9" s="9" customFormat="1" x14ac:dyDescent="0.2">
      <c r="A54" s="2"/>
      <c r="B54" s="89" t="s">
        <v>130</v>
      </c>
      <c r="C54" s="70" t="s">
        <v>40</v>
      </c>
      <c r="D54" s="69" t="s">
        <v>142</v>
      </c>
      <c r="E54" s="106">
        <v>90694.49</v>
      </c>
      <c r="F54" s="51"/>
      <c r="G54" s="51"/>
      <c r="H54" s="51"/>
      <c r="I54" s="51"/>
    </row>
    <row r="55" spans="1:9" s="9" customFormat="1" x14ac:dyDescent="0.2">
      <c r="A55" s="2"/>
      <c r="B55" s="77" t="s">
        <v>115</v>
      </c>
      <c r="C55" s="68"/>
      <c r="D55" s="25"/>
      <c r="E55" s="108">
        <f>SUM(E44:E54)</f>
        <v>1791568.55</v>
      </c>
    </row>
    <row r="56" spans="1:9" s="9" customFormat="1" x14ac:dyDescent="0.2">
      <c r="A56" s="2"/>
      <c r="B56" s="5"/>
      <c r="C56" s="14"/>
      <c r="D56" s="14"/>
      <c r="E56" s="19"/>
    </row>
    <row r="57" spans="1:9" s="9" customFormat="1" x14ac:dyDescent="0.2">
      <c r="A57" s="2" t="s">
        <v>4</v>
      </c>
      <c r="B57" s="2" t="s">
        <v>12</v>
      </c>
      <c r="C57" s="20"/>
      <c r="D57" s="20"/>
      <c r="E57" s="12"/>
    </row>
    <row r="58" spans="1:9" s="30" customFormat="1" x14ac:dyDescent="0.2">
      <c r="A58" s="7"/>
      <c r="B58" s="58"/>
      <c r="C58" s="58" t="s">
        <v>20</v>
      </c>
      <c r="D58" s="58" t="s">
        <v>13</v>
      </c>
      <c r="E58" s="44" t="s">
        <v>16</v>
      </c>
    </row>
    <row r="59" spans="1:9" s="100" customFormat="1" x14ac:dyDescent="0.2">
      <c r="A59" s="99"/>
      <c r="B59" s="98" t="s">
        <v>80</v>
      </c>
      <c r="C59" s="97" t="s">
        <v>41</v>
      </c>
      <c r="D59" s="69" t="s">
        <v>142</v>
      </c>
      <c r="E59" s="113">
        <v>44000</v>
      </c>
    </row>
    <row r="60" spans="1:9" s="23" customFormat="1" ht="13.5" customHeight="1" x14ac:dyDescent="0.2">
      <c r="A60" s="13"/>
      <c r="B60" s="67" t="s">
        <v>89</v>
      </c>
      <c r="C60" s="68" t="s">
        <v>41</v>
      </c>
      <c r="D60" s="69" t="s">
        <v>142</v>
      </c>
      <c r="E60" s="113">
        <v>15000</v>
      </c>
    </row>
    <row r="61" spans="1:9" s="23" customFormat="1" ht="14.25" customHeight="1" x14ac:dyDescent="0.2">
      <c r="A61" s="13"/>
      <c r="B61" s="67" t="s">
        <v>90</v>
      </c>
      <c r="C61" s="68" t="s">
        <v>41</v>
      </c>
      <c r="D61" s="69" t="s">
        <v>142</v>
      </c>
      <c r="E61" s="113">
        <v>30000</v>
      </c>
    </row>
    <row r="62" spans="1:9" s="23" customFormat="1" ht="14.25" customHeight="1" x14ac:dyDescent="0.2">
      <c r="A62" s="13"/>
      <c r="B62" s="67" t="s">
        <v>92</v>
      </c>
      <c r="C62" s="68" t="s">
        <v>41</v>
      </c>
      <c r="D62" s="69" t="s">
        <v>142</v>
      </c>
      <c r="E62" s="113">
        <v>30000</v>
      </c>
    </row>
    <row r="63" spans="1:9" s="23" customFormat="1" ht="12.75" customHeight="1" x14ac:dyDescent="0.2">
      <c r="A63" s="13"/>
      <c r="B63" s="67" t="s">
        <v>91</v>
      </c>
      <c r="C63" s="68" t="s">
        <v>41</v>
      </c>
      <c r="D63" s="69" t="s">
        <v>142</v>
      </c>
      <c r="E63" s="113">
        <v>18750</v>
      </c>
    </row>
    <row r="64" spans="1:9" s="23" customFormat="1" ht="12.75" customHeight="1" x14ac:dyDescent="0.2">
      <c r="A64" s="13"/>
      <c r="B64" s="67" t="s">
        <v>132</v>
      </c>
      <c r="C64" s="68" t="s">
        <v>41</v>
      </c>
      <c r="D64" s="69" t="s">
        <v>142</v>
      </c>
      <c r="E64" s="107">
        <v>13600</v>
      </c>
    </row>
    <row r="65" spans="1:133" s="23" customFormat="1" ht="12" customHeight="1" x14ac:dyDescent="0.2">
      <c r="A65" s="13"/>
      <c r="B65" s="24" t="s">
        <v>116</v>
      </c>
      <c r="C65" s="67"/>
      <c r="D65" s="67"/>
      <c r="E65" s="114">
        <f>SUM(E59:E64)</f>
        <v>151350</v>
      </c>
    </row>
    <row r="66" spans="1:133" x14ac:dyDescent="0.2">
      <c r="A66" s="5"/>
      <c r="B66" s="5"/>
      <c r="C66" s="4"/>
      <c r="D66" s="4"/>
      <c r="E66" s="16"/>
      <c r="F66" s="48"/>
    </row>
    <row r="67" spans="1:133" x14ac:dyDescent="0.2">
      <c r="A67" s="5" t="s">
        <v>5</v>
      </c>
      <c r="B67" s="2" t="s">
        <v>0</v>
      </c>
      <c r="C67" s="21"/>
      <c r="D67" s="21"/>
      <c r="E67" s="3"/>
    </row>
    <row r="68" spans="1:133" s="30" customFormat="1" x14ac:dyDescent="0.2">
      <c r="A68" s="7"/>
      <c r="B68" s="58"/>
      <c r="C68" s="61" t="s">
        <v>20</v>
      </c>
      <c r="D68" s="58" t="s">
        <v>13</v>
      </c>
      <c r="E68" s="45" t="s">
        <v>16</v>
      </c>
    </row>
    <row r="69" spans="1:133" s="9" customFormat="1" x14ac:dyDescent="0.2">
      <c r="A69" s="8"/>
      <c r="B69" s="67" t="s">
        <v>56</v>
      </c>
      <c r="C69" s="70" t="s">
        <v>42</v>
      </c>
      <c r="D69" s="69" t="s">
        <v>142</v>
      </c>
      <c r="E69" s="107">
        <v>67698.13</v>
      </c>
    </row>
    <row r="70" spans="1:133" s="9" customFormat="1" x14ac:dyDescent="0.2">
      <c r="A70" s="8"/>
      <c r="B70" s="76"/>
      <c r="C70" s="70" t="s">
        <v>81</v>
      </c>
      <c r="D70" s="79" t="s">
        <v>143</v>
      </c>
      <c r="E70" s="107">
        <v>222301.87</v>
      </c>
    </row>
    <row r="71" spans="1:133" s="9" customFormat="1" x14ac:dyDescent="0.2">
      <c r="A71" s="8"/>
      <c r="B71" s="76" t="s">
        <v>133</v>
      </c>
      <c r="C71" s="70" t="s">
        <v>42</v>
      </c>
      <c r="D71" s="79" t="s">
        <v>142</v>
      </c>
      <c r="E71" s="107">
        <v>140383.32</v>
      </c>
    </row>
    <row r="72" spans="1:133" s="9" customFormat="1" ht="25.5" x14ac:dyDescent="0.2">
      <c r="A72" s="8"/>
      <c r="B72" s="76"/>
      <c r="C72" s="70" t="s">
        <v>144</v>
      </c>
      <c r="D72" s="131" t="s">
        <v>151</v>
      </c>
      <c r="E72" s="107">
        <v>430541.68</v>
      </c>
    </row>
    <row r="73" spans="1:133" s="9" customFormat="1" x14ac:dyDescent="0.2">
      <c r="A73" s="8"/>
      <c r="B73" s="76" t="s">
        <v>93</v>
      </c>
      <c r="C73" s="70" t="s">
        <v>42</v>
      </c>
      <c r="D73" s="79" t="s">
        <v>142</v>
      </c>
      <c r="E73" s="107">
        <v>45000</v>
      </c>
    </row>
    <row r="74" spans="1:133" s="9" customFormat="1" x14ac:dyDescent="0.2">
      <c r="A74" s="8"/>
      <c r="B74" s="78" t="s">
        <v>117</v>
      </c>
      <c r="C74" s="67"/>
      <c r="D74" s="79"/>
      <c r="E74" s="72">
        <f>SUM(E69:E73)</f>
        <v>905925</v>
      </c>
      <c r="F74" s="130"/>
    </row>
    <row r="75" spans="1:133" s="9" customFormat="1" x14ac:dyDescent="0.2">
      <c r="A75" s="8"/>
      <c r="B75" s="78"/>
      <c r="C75" s="67"/>
      <c r="D75" s="79"/>
      <c r="E75" s="72"/>
    </row>
    <row r="76" spans="1:133" s="9" customFormat="1" x14ac:dyDescent="0.2">
      <c r="A76" s="2"/>
      <c r="B76" s="24" t="s">
        <v>19</v>
      </c>
      <c r="C76" s="69"/>
      <c r="D76" s="79"/>
      <c r="E76" s="72">
        <f>SUM(E74,E65,E55)</f>
        <v>2848843.55</v>
      </c>
      <c r="DS76" s="23"/>
      <c r="DT76" s="23"/>
      <c r="DU76" s="23"/>
      <c r="DV76" s="23"/>
      <c r="DW76" s="23"/>
      <c r="DX76" s="23"/>
      <c r="DY76" s="23"/>
      <c r="DZ76" s="23"/>
      <c r="EA76" s="23"/>
      <c r="EB76" s="23"/>
      <c r="EC76" s="23"/>
    </row>
    <row r="77" spans="1:133" s="3" customFormat="1" x14ac:dyDescent="0.2">
      <c r="A77" s="5"/>
      <c r="B77" s="1"/>
      <c r="C77" s="1"/>
      <c r="D77" s="1"/>
      <c r="E77"/>
    </row>
    <row r="78" spans="1:133" hidden="1" x14ac:dyDescent="0.2">
      <c r="D78" s="1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</row>
    <row r="79" spans="1:133" ht="20.25" customHeight="1" x14ac:dyDescent="0.2">
      <c r="A79" s="2" t="s">
        <v>15</v>
      </c>
      <c r="B79" s="5" t="s">
        <v>37</v>
      </c>
      <c r="C79" s="11"/>
      <c r="D79" s="11"/>
      <c r="E79" s="9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</row>
    <row r="80" spans="1:133" ht="14.25" customHeight="1" x14ac:dyDescent="0.2">
      <c r="B80" s="5"/>
      <c r="C80" s="11"/>
      <c r="D80" s="11"/>
      <c r="E80" s="9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</row>
    <row r="81" spans="1:133" ht="15" customHeight="1" x14ac:dyDescent="0.2">
      <c r="A81" s="2" t="s">
        <v>83</v>
      </c>
      <c r="B81" s="5" t="s">
        <v>33</v>
      </c>
      <c r="C81" s="11"/>
      <c r="D81" s="11"/>
      <c r="E81" s="9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</row>
    <row r="82" spans="1:133" ht="14.25" customHeight="1" x14ac:dyDescent="0.2">
      <c r="B82" s="24"/>
      <c r="C82" s="71" t="s">
        <v>20</v>
      </c>
      <c r="D82" s="71" t="s">
        <v>13</v>
      </c>
      <c r="E82" s="102" t="s">
        <v>55</v>
      </c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</row>
    <row r="83" spans="1:133" ht="13.5" customHeight="1" x14ac:dyDescent="0.2">
      <c r="B83" s="101" t="s">
        <v>84</v>
      </c>
      <c r="C83" s="68" t="s">
        <v>85</v>
      </c>
      <c r="D83" s="69" t="s">
        <v>142</v>
      </c>
      <c r="E83" s="115">
        <v>55000</v>
      </c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</row>
    <row r="84" spans="1:133" ht="13.5" customHeight="1" x14ac:dyDescent="0.2">
      <c r="B84" s="90" t="s">
        <v>118</v>
      </c>
      <c r="C84" s="69"/>
      <c r="D84" s="69"/>
      <c r="E84" s="72">
        <v>55000</v>
      </c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</row>
    <row r="85" spans="1:133" s="9" customFormat="1" x14ac:dyDescent="0.2">
      <c r="A85" s="2"/>
      <c r="B85" s="1"/>
      <c r="C85" s="1"/>
      <c r="D85" s="1"/>
      <c r="E85"/>
    </row>
    <row r="86" spans="1:133" ht="20.25" customHeight="1" x14ac:dyDescent="0.2">
      <c r="A86" s="2" t="s">
        <v>82</v>
      </c>
      <c r="B86" s="5" t="s">
        <v>0</v>
      </c>
      <c r="C86" s="46"/>
      <c r="D86" s="14"/>
      <c r="E86" s="15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</row>
    <row r="87" spans="1:133" s="9" customFormat="1" x14ac:dyDescent="0.2">
      <c r="A87" s="2"/>
      <c r="B87" s="67" t="s">
        <v>134</v>
      </c>
      <c r="C87" s="68" t="s">
        <v>43</v>
      </c>
      <c r="D87" s="69" t="s">
        <v>142</v>
      </c>
      <c r="E87" s="115">
        <v>4000</v>
      </c>
      <c r="DS87" s="23"/>
      <c r="DT87" s="23"/>
      <c r="DU87" s="23"/>
      <c r="DV87" s="23"/>
      <c r="DW87" s="23"/>
      <c r="DX87" s="23"/>
      <c r="DY87" s="23"/>
      <c r="DZ87" s="23"/>
      <c r="EA87" s="23"/>
      <c r="EB87" s="23"/>
      <c r="EC87" s="23"/>
    </row>
    <row r="88" spans="1:133" s="9" customFormat="1" x14ac:dyDescent="0.2">
      <c r="A88" s="2"/>
      <c r="B88" s="67" t="s">
        <v>135</v>
      </c>
      <c r="C88" s="68" t="s">
        <v>43</v>
      </c>
      <c r="D88" s="69" t="s">
        <v>142</v>
      </c>
      <c r="E88" s="115">
        <v>44000</v>
      </c>
      <c r="DS88" s="23"/>
      <c r="DT88" s="23"/>
      <c r="DU88" s="23"/>
      <c r="DV88" s="23"/>
      <c r="DW88" s="23"/>
      <c r="DX88" s="23"/>
      <c r="DY88" s="23"/>
      <c r="DZ88" s="23"/>
      <c r="EA88" s="23"/>
      <c r="EB88" s="23"/>
      <c r="EC88" s="23"/>
    </row>
    <row r="89" spans="1:133" s="9" customFormat="1" x14ac:dyDescent="0.2">
      <c r="A89" s="2"/>
      <c r="B89" s="67" t="s">
        <v>136</v>
      </c>
      <c r="C89" s="68" t="s">
        <v>43</v>
      </c>
      <c r="D89" s="69" t="s">
        <v>142</v>
      </c>
      <c r="E89" s="115">
        <v>20000</v>
      </c>
      <c r="DS89" s="23"/>
      <c r="DT89" s="23"/>
      <c r="DU89" s="23"/>
      <c r="DV89" s="23"/>
      <c r="DW89" s="23"/>
      <c r="DX89" s="23"/>
      <c r="DY89" s="23"/>
      <c r="DZ89" s="23"/>
      <c r="EA89" s="23"/>
      <c r="EB89" s="23"/>
      <c r="EC89" s="23"/>
    </row>
    <row r="90" spans="1:133" s="9" customFormat="1" x14ac:dyDescent="0.2">
      <c r="A90" s="2"/>
      <c r="B90" s="67" t="s">
        <v>137</v>
      </c>
      <c r="C90" s="68" t="s">
        <v>43</v>
      </c>
      <c r="D90" s="69" t="s">
        <v>142</v>
      </c>
      <c r="E90" s="115">
        <v>16000</v>
      </c>
      <c r="DS90" s="23"/>
      <c r="DT90" s="23"/>
      <c r="DU90" s="23"/>
      <c r="DV90" s="23"/>
      <c r="DW90" s="23"/>
      <c r="DX90" s="23"/>
      <c r="DY90" s="23"/>
      <c r="DZ90" s="23"/>
      <c r="EA90" s="23"/>
      <c r="EB90" s="23"/>
      <c r="EC90" s="23"/>
    </row>
    <row r="91" spans="1:133" s="9" customFormat="1" x14ac:dyDescent="0.2">
      <c r="A91" s="2"/>
      <c r="B91" s="76" t="s">
        <v>138</v>
      </c>
      <c r="C91" s="68" t="s">
        <v>43</v>
      </c>
      <c r="D91" s="69" t="s">
        <v>142</v>
      </c>
      <c r="E91" s="116">
        <v>1500</v>
      </c>
      <c r="DS91" s="23"/>
      <c r="DT91" s="23"/>
      <c r="DU91" s="23"/>
      <c r="DV91" s="23"/>
      <c r="DW91" s="23"/>
      <c r="DX91" s="23"/>
      <c r="DY91" s="23"/>
      <c r="DZ91" s="23"/>
      <c r="EA91" s="23"/>
      <c r="EB91" s="23"/>
      <c r="EC91" s="23"/>
    </row>
    <row r="92" spans="1:133" s="9" customFormat="1" x14ac:dyDescent="0.2">
      <c r="A92" s="2"/>
      <c r="B92" s="76"/>
      <c r="C92" s="68" t="s">
        <v>86</v>
      </c>
      <c r="D92" s="69" t="s">
        <v>145</v>
      </c>
      <c r="E92" s="116">
        <v>6000</v>
      </c>
      <c r="DS92" s="23"/>
      <c r="DT92" s="23"/>
      <c r="DU92" s="23"/>
      <c r="DV92" s="23"/>
      <c r="DW92" s="23"/>
      <c r="DX92" s="23"/>
      <c r="DY92" s="23"/>
      <c r="DZ92" s="23"/>
      <c r="EA92" s="23"/>
      <c r="EB92" s="23"/>
      <c r="EC92" s="23"/>
    </row>
    <row r="93" spans="1:133" s="9" customFormat="1" x14ac:dyDescent="0.2">
      <c r="A93" s="2"/>
      <c r="B93" s="76" t="s">
        <v>139</v>
      </c>
      <c r="C93" s="68" t="s">
        <v>43</v>
      </c>
      <c r="D93" s="69" t="s">
        <v>142</v>
      </c>
      <c r="E93" s="116">
        <v>30000</v>
      </c>
      <c r="DS93" s="23"/>
      <c r="DT93" s="23"/>
      <c r="DU93" s="23"/>
      <c r="DV93" s="23"/>
      <c r="DW93" s="23"/>
      <c r="DX93" s="23"/>
      <c r="DY93" s="23"/>
      <c r="DZ93" s="23"/>
      <c r="EA93" s="23"/>
      <c r="EB93" s="23"/>
      <c r="EC93" s="23"/>
    </row>
    <row r="94" spans="1:133" s="9" customFormat="1" x14ac:dyDescent="0.2">
      <c r="A94" s="2"/>
      <c r="B94" s="76" t="s">
        <v>140</v>
      </c>
      <c r="C94" s="68" t="s">
        <v>43</v>
      </c>
      <c r="D94" s="69" t="s">
        <v>142</v>
      </c>
      <c r="E94" s="116">
        <v>27500</v>
      </c>
      <c r="DS94" s="23"/>
      <c r="DT94" s="23"/>
      <c r="DU94" s="23"/>
      <c r="DV94" s="23"/>
      <c r="DW94" s="23"/>
      <c r="DX94" s="23"/>
      <c r="DY94" s="23"/>
      <c r="DZ94" s="23"/>
      <c r="EA94" s="23"/>
      <c r="EB94" s="23"/>
      <c r="EC94" s="23"/>
    </row>
    <row r="95" spans="1:133" s="9" customFormat="1" x14ac:dyDescent="0.2">
      <c r="A95" s="2"/>
      <c r="B95" s="76" t="s">
        <v>141</v>
      </c>
      <c r="C95" s="68" t="s">
        <v>43</v>
      </c>
      <c r="D95" s="69" t="s">
        <v>142</v>
      </c>
      <c r="E95" s="116">
        <v>27500</v>
      </c>
      <c r="DS95" s="23"/>
      <c r="DT95" s="23"/>
      <c r="DU95" s="23"/>
      <c r="DV95" s="23"/>
      <c r="DW95" s="23"/>
      <c r="DX95" s="23"/>
      <c r="DY95" s="23"/>
      <c r="DZ95" s="23"/>
      <c r="EA95" s="23"/>
      <c r="EB95" s="23"/>
      <c r="EC95" s="23"/>
    </row>
    <row r="96" spans="1:133" s="9" customFormat="1" x14ac:dyDescent="0.2">
      <c r="A96" s="2"/>
      <c r="B96" s="78" t="s">
        <v>119</v>
      </c>
      <c r="C96" s="67"/>
      <c r="D96" s="69"/>
      <c r="E96" s="80">
        <f>SUM(E87:E95)</f>
        <v>176500</v>
      </c>
      <c r="DS96" s="23"/>
      <c r="DT96" s="23"/>
      <c r="DU96" s="23"/>
      <c r="DV96" s="23"/>
      <c r="DW96" s="23"/>
      <c r="DX96" s="23"/>
      <c r="DY96" s="23"/>
      <c r="DZ96" s="23"/>
      <c r="EA96" s="23"/>
      <c r="EB96" s="23"/>
      <c r="EC96" s="23"/>
    </row>
    <row r="97" spans="1:188" s="9" customFormat="1" x14ac:dyDescent="0.2">
      <c r="A97" s="2"/>
      <c r="B97" s="78"/>
      <c r="C97" s="67"/>
      <c r="D97" s="69"/>
      <c r="E97" s="96"/>
      <c r="DS97" s="23"/>
      <c r="DT97" s="23"/>
      <c r="DU97" s="23"/>
      <c r="DV97" s="23"/>
      <c r="DW97" s="23"/>
      <c r="DX97" s="23"/>
      <c r="DY97" s="23"/>
      <c r="DZ97" s="23"/>
      <c r="EA97" s="23"/>
      <c r="EB97" s="23"/>
      <c r="EC97" s="23"/>
    </row>
    <row r="98" spans="1:188" s="9" customFormat="1" x14ac:dyDescent="0.2">
      <c r="A98" s="2"/>
      <c r="B98" s="24" t="s">
        <v>25</v>
      </c>
      <c r="C98" s="69"/>
      <c r="D98" s="69"/>
      <c r="E98" s="80">
        <f>SUM(E84+E96)</f>
        <v>231500</v>
      </c>
      <c r="DS98" s="23"/>
      <c r="DT98" s="23"/>
      <c r="DU98" s="23"/>
      <c r="DV98" s="23"/>
      <c r="DW98" s="23"/>
      <c r="DX98" s="23"/>
      <c r="DY98" s="23"/>
      <c r="DZ98" s="23"/>
      <c r="EA98" s="23"/>
      <c r="EB98" s="23"/>
      <c r="EC98" s="23"/>
    </row>
    <row r="99" spans="1:188" s="3" customFormat="1" x14ac:dyDescent="0.2">
      <c r="A99" s="5"/>
      <c r="B99" s="1"/>
      <c r="C99" s="1"/>
      <c r="D99" s="1"/>
      <c r="E99"/>
    </row>
    <row r="100" spans="1:188" x14ac:dyDescent="0.2">
      <c r="A100" s="2" t="s">
        <v>23</v>
      </c>
      <c r="B100" s="2" t="s">
        <v>7</v>
      </c>
      <c r="D100" s="1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</row>
    <row r="101" spans="1:188" x14ac:dyDescent="0.2">
      <c r="B101" s="5"/>
      <c r="C101" s="4"/>
      <c r="D101" s="4"/>
      <c r="E101" s="16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</row>
    <row r="102" spans="1:188" x14ac:dyDescent="0.2">
      <c r="A102" s="2" t="s">
        <v>111</v>
      </c>
      <c r="B102" s="2" t="s">
        <v>8</v>
      </c>
      <c r="D102" s="1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</row>
    <row r="103" spans="1:188" x14ac:dyDescent="0.2">
      <c r="B103" s="24"/>
      <c r="C103" s="24" t="s">
        <v>20</v>
      </c>
      <c r="D103" s="24" t="s">
        <v>13</v>
      </c>
      <c r="E103" s="44" t="s">
        <v>16</v>
      </c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</row>
    <row r="104" spans="1:188" s="9" customFormat="1" x14ac:dyDescent="0.2">
      <c r="A104" s="2"/>
      <c r="B104" s="73" t="s">
        <v>87</v>
      </c>
      <c r="C104" s="74" t="s">
        <v>57</v>
      </c>
      <c r="D104" s="69" t="s">
        <v>142</v>
      </c>
      <c r="E104" s="107">
        <v>160000</v>
      </c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DC104" s="23"/>
      <c r="DD104" s="23"/>
      <c r="DE104" s="23"/>
      <c r="DF104" s="23"/>
      <c r="DG104" s="23"/>
      <c r="DH104" s="23"/>
      <c r="DI104" s="23"/>
      <c r="DJ104" s="23"/>
      <c r="DK104" s="23"/>
      <c r="DL104" s="23"/>
      <c r="DM104" s="23"/>
      <c r="DN104" s="23"/>
      <c r="DO104" s="23"/>
      <c r="DP104" s="23"/>
      <c r="DQ104" s="23"/>
      <c r="DR104" s="23"/>
      <c r="DS104" s="23"/>
      <c r="DT104" s="23"/>
      <c r="DU104" s="23"/>
      <c r="DV104" s="23"/>
      <c r="DW104" s="23"/>
      <c r="DX104" s="23"/>
      <c r="DY104" s="23"/>
      <c r="DZ104" s="23"/>
      <c r="EA104" s="23"/>
      <c r="EB104" s="23"/>
      <c r="EC104" s="23"/>
      <c r="ED104" s="23"/>
      <c r="EE104" s="23"/>
      <c r="EF104" s="23"/>
      <c r="EG104" s="23"/>
      <c r="EH104" s="23"/>
      <c r="EI104" s="23"/>
      <c r="EJ104" s="23"/>
      <c r="EK104" s="23"/>
      <c r="EL104" s="23"/>
      <c r="EM104" s="23"/>
      <c r="EN104" s="23"/>
      <c r="EO104" s="23"/>
      <c r="EP104" s="23"/>
      <c r="EQ104" s="23"/>
      <c r="ER104" s="23"/>
      <c r="ES104" s="23"/>
      <c r="ET104" s="23"/>
      <c r="EU104" s="23"/>
      <c r="EV104" s="23"/>
      <c r="EW104" s="23"/>
      <c r="EX104" s="23"/>
      <c r="EY104" s="23"/>
      <c r="EZ104" s="23"/>
      <c r="FA104" s="23"/>
      <c r="FB104" s="23"/>
      <c r="FC104" s="23"/>
      <c r="FD104" s="23"/>
      <c r="FE104" s="23"/>
      <c r="FF104" s="23"/>
      <c r="FG104" s="23"/>
      <c r="FH104" s="23"/>
      <c r="FI104" s="23"/>
      <c r="FJ104" s="23"/>
      <c r="FK104" s="23"/>
      <c r="FL104" s="23"/>
      <c r="FM104" s="23"/>
      <c r="FN104" s="23"/>
      <c r="FO104" s="23"/>
      <c r="FP104" s="23"/>
      <c r="FQ104" s="23"/>
      <c r="FR104" s="23"/>
      <c r="FS104" s="23"/>
      <c r="FT104" s="23"/>
      <c r="FU104" s="23"/>
      <c r="FV104" s="23"/>
      <c r="FW104" s="23"/>
      <c r="FX104" s="23"/>
      <c r="FY104" s="23"/>
      <c r="FZ104" s="23"/>
      <c r="GA104" s="23"/>
    </row>
    <row r="105" spans="1:188" s="9" customFormat="1" x14ac:dyDescent="0.2">
      <c r="A105" s="2"/>
      <c r="B105" s="24" t="s">
        <v>120</v>
      </c>
      <c r="C105" s="69"/>
      <c r="D105" s="69"/>
      <c r="E105" s="115">
        <v>160000</v>
      </c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DC105" s="23"/>
      <c r="DD105" s="23"/>
      <c r="DE105" s="23"/>
      <c r="DF105" s="23"/>
      <c r="DG105" s="23"/>
      <c r="DH105" s="23"/>
      <c r="DI105" s="23"/>
      <c r="DJ105" s="23"/>
      <c r="DK105" s="23"/>
      <c r="DL105" s="23"/>
      <c r="DM105" s="23"/>
      <c r="DN105" s="23"/>
      <c r="DO105" s="23"/>
      <c r="DP105" s="23"/>
      <c r="DQ105" s="23"/>
      <c r="DR105" s="23"/>
      <c r="DS105" s="23"/>
      <c r="DT105" s="23"/>
      <c r="DU105" s="23"/>
      <c r="DV105" s="23"/>
      <c r="DW105" s="23"/>
      <c r="DX105" s="23"/>
      <c r="DY105" s="23"/>
      <c r="DZ105" s="23"/>
      <c r="EA105" s="23"/>
      <c r="EB105" s="23"/>
      <c r="EC105" s="23"/>
      <c r="ED105" s="23"/>
      <c r="EE105" s="23"/>
      <c r="EF105" s="23"/>
      <c r="EG105" s="23"/>
      <c r="EH105" s="23"/>
      <c r="EI105" s="23"/>
      <c r="EJ105" s="23"/>
      <c r="EK105" s="23"/>
      <c r="EL105" s="23"/>
      <c r="EM105" s="23"/>
      <c r="EN105" s="23"/>
      <c r="EO105" s="23"/>
      <c r="EP105" s="23"/>
      <c r="EQ105" s="23"/>
      <c r="ER105" s="23"/>
      <c r="ES105" s="23"/>
      <c r="ET105" s="23"/>
      <c r="EU105" s="23"/>
      <c r="EV105" s="23"/>
      <c r="EW105" s="23"/>
      <c r="EX105" s="23"/>
      <c r="EY105" s="23"/>
      <c r="EZ105" s="23"/>
      <c r="FA105" s="23"/>
      <c r="FB105" s="23"/>
      <c r="FC105" s="23"/>
      <c r="FD105" s="23"/>
      <c r="FE105" s="23"/>
      <c r="FF105" s="23"/>
      <c r="FG105" s="23"/>
      <c r="FH105" s="23"/>
      <c r="FI105" s="23"/>
      <c r="FJ105" s="23"/>
      <c r="FK105" s="23"/>
      <c r="FL105" s="23"/>
      <c r="FM105" s="23"/>
      <c r="FN105" s="23"/>
      <c r="FO105" s="23"/>
      <c r="FP105" s="23"/>
      <c r="FQ105" s="23"/>
      <c r="FR105" s="23"/>
      <c r="FS105" s="23"/>
      <c r="FT105" s="23"/>
      <c r="FU105" s="23"/>
      <c r="FV105" s="23"/>
      <c r="FW105" s="23"/>
      <c r="FX105" s="23"/>
      <c r="FY105" s="23"/>
      <c r="FZ105" s="23"/>
      <c r="GA105" s="23"/>
    </row>
    <row r="106" spans="1:188" s="9" customFormat="1" x14ac:dyDescent="0.2">
      <c r="A106" s="2"/>
      <c r="B106" s="24"/>
      <c r="C106" s="69"/>
      <c r="D106" s="69"/>
      <c r="E106" s="115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  <c r="BI106" s="23"/>
      <c r="BJ106" s="23"/>
      <c r="BK106" s="23"/>
      <c r="DC106" s="23"/>
      <c r="DD106" s="23"/>
      <c r="DE106" s="23"/>
      <c r="DF106" s="23"/>
      <c r="DG106" s="23"/>
      <c r="DH106" s="23"/>
      <c r="DI106" s="23"/>
      <c r="DJ106" s="23"/>
      <c r="DK106" s="23"/>
      <c r="DL106" s="23"/>
      <c r="DM106" s="23"/>
      <c r="DN106" s="23"/>
      <c r="DO106" s="23"/>
      <c r="DP106" s="23"/>
      <c r="DQ106" s="23"/>
      <c r="DR106" s="23"/>
      <c r="DS106" s="23"/>
      <c r="DT106" s="23"/>
      <c r="DU106" s="23"/>
      <c r="DV106" s="23"/>
      <c r="DW106" s="23"/>
      <c r="DX106" s="23"/>
      <c r="DY106" s="23"/>
      <c r="DZ106" s="23"/>
      <c r="EA106" s="23"/>
      <c r="EB106" s="23"/>
      <c r="EC106" s="23"/>
      <c r="ED106" s="23"/>
      <c r="EE106" s="23"/>
      <c r="EF106" s="23"/>
      <c r="EG106" s="23"/>
      <c r="EH106" s="23"/>
      <c r="EI106" s="23"/>
      <c r="EJ106" s="23"/>
      <c r="EK106" s="23"/>
      <c r="EL106" s="23"/>
      <c r="EM106" s="23"/>
      <c r="EN106" s="23"/>
      <c r="EO106" s="23"/>
      <c r="EP106" s="23"/>
      <c r="EQ106" s="23"/>
      <c r="ER106" s="23"/>
      <c r="ES106" s="23"/>
      <c r="ET106" s="23"/>
      <c r="EU106" s="23"/>
      <c r="EV106" s="23"/>
      <c r="EW106" s="23"/>
      <c r="EX106" s="23"/>
      <c r="EY106" s="23"/>
      <c r="EZ106" s="23"/>
      <c r="FA106" s="23"/>
      <c r="FB106" s="23"/>
      <c r="FC106" s="23"/>
      <c r="FD106" s="23"/>
      <c r="FE106" s="23"/>
      <c r="FF106" s="23"/>
      <c r="FG106" s="23"/>
      <c r="FH106" s="23"/>
      <c r="FI106" s="23"/>
      <c r="FJ106" s="23"/>
      <c r="FK106" s="23"/>
      <c r="FL106" s="23"/>
      <c r="FM106" s="23"/>
      <c r="FN106" s="23"/>
      <c r="FO106" s="23"/>
      <c r="FP106" s="23"/>
      <c r="FQ106" s="23"/>
      <c r="FR106" s="23"/>
      <c r="FS106" s="23"/>
      <c r="FT106" s="23"/>
      <c r="FU106" s="23"/>
      <c r="FV106" s="23"/>
      <c r="FW106" s="23"/>
      <c r="FX106" s="23"/>
      <c r="FY106" s="23"/>
      <c r="FZ106" s="23"/>
      <c r="GA106" s="23"/>
    </row>
    <row r="107" spans="1:188" s="9" customFormat="1" x14ac:dyDescent="0.2">
      <c r="A107" s="5"/>
      <c r="B107" s="24" t="s">
        <v>26</v>
      </c>
      <c r="C107" s="69"/>
      <c r="D107" s="69"/>
      <c r="E107" s="72">
        <f>E105</f>
        <v>160000</v>
      </c>
    </row>
    <row r="108" spans="1:188" s="9" customFormat="1" x14ac:dyDescent="0.2">
      <c r="A108" s="5"/>
      <c r="B108" s="5"/>
      <c r="C108" s="14"/>
      <c r="D108" s="14"/>
      <c r="E108" s="31"/>
    </row>
    <row r="109" spans="1:188" s="9" customFormat="1" x14ac:dyDescent="0.2">
      <c r="A109" s="5" t="s">
        <v>112</v>
      </c>
      <c r="B109" s="5" t="s">
        <v>124</v>
      </c>
      <c r="C109" s="14"/>
      <c r="D109" s="14"/>
      <c r="E109" s="31"/>
    </row>
    <row r="110" spans="1:188" s="9" customFormat="1" x14ac:dyDescent="0.2">
      <c r="A110" s="5"/>
      <c r="B110" s="5"/>
      <c r="C110" s="14"/>
      <c r="D110" s="14"/>
      <c r="E110" s="31"/>
    </row>
    <row r="111" spans="1:188" x14ac:dyDescent="0.2">
      <c r="A111" s="2" t="s">
        <v>113</v>
      </c>
      <c r="B111" s="128" t="s">
        <v>125</v>
      </c>
      <c r="D111" s="1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</row>
    <row r="112" spans="1:188" x14ac:dyDescent="0.2">
      <c r="B112" s="24"/>
      <c r="C112" s="24" t="s">
        <v>20</v>
      </c>
      <c r="D112" s="24" t="s">
        <v>13</v>
      </c>
      <c r="E112" s="44" t="s">
        <v>16</v>
      </c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</row>
    <row r="113" spans="1:183" s="9" customFormat="1" x14ac:dyDescent="0.2">
      <c r="A113" s="2"/>
      <c r="B113" s="73" t="s">
        <v>123</v>
      </c>
      <c r="C113" s="74" t="s">
        <v>146</v>
      </c>
      <c r="D113" s="69" t="s">
        <v>142</v>
      </c>
      <c r="E113" s="107">
        <v>70000</v>
      </c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  <c r="AX113" s="23"/>
      <c r="AY113" s="23"/>
      <c r="AZ113" s="23"/>
      <c r="BA113" s="23"/>
      <c r="BB113" s="23"/>
      <c r="BC113" s="23"/>
      <c r="BD113" s="23"/>
      <c r="BE113" s="23"/>
      <c r="BF113" s="23"/>
      <c r="BG113" s="23"/>
      <c r="BH113" s="23"/>
      <c r="BI113" s="23"/>
      <c r="BJ113" s="23"/>
      <c r="BK113" s="23"/>
      <c r="DC113" s="23"/>
      <c r="DD113" s="23"/>
      <c r="DE113" s="23"/>
      <c r="DF113" s="23"/>
      <c r="DG113" s="23"/>
      <c r="DH113" s="23"/>
      <c r="DI113" s="23"/>
      <c r="DJ113" s="23"/>
      <c r="DK113" s="23"/>
      <c r="DL113" s="23"/>
      <c r="DM113" s="23"/>
      <c r="DN113" s="23"/>
      <c r="DO113" s="23"/>
      <c r="DP113" s="23"/>
      <c r="DQ113" s="23"/>
      <c r="DR113" s="23"/>
      <c r="DS113" s="23"/>
      <c r="DT113" s="23"/>
      <c r="DU113" s="23"/>
      <c r="DV113" s="23"/>
      <c r="DW113" s="23"/>
      <c r="DX113" s="23"/>
      <c r="DY113" s="23"/>
      <c r="DZ113" s="23"/>
      <c r="EA113" s="23"/>
      <c r="EB113" s="23"/>
      <c r="EC113" s="23"/>
      <c r="ED113" s="23"/>
      <c r="EE113" s="23"/>
      <c r="EF113" s="23"/>
      <c r="EG113" s="23"/>
      <c r="EH113" s="23"/>
      <c r="EI113" s="23"/>
      <c r="EJ113" s="23"/>
      <c r="EK113" s="23"/>
      <c r="EL113" s="23"/>
      <c r="EM113" s="23"/>
      <c r="EN113" s="23"/>
      <c r="EO113" s="23"/>
      <c r="EP113" s="23"/>
      <c r="EQ113" s="23"/>
      <c r="ER113" s="23"/>
      <c r="ES113" s="23"/>
      <c r="ET113" s="23"/>
      <c r="EU113" s="23"/>
      <c r="EV113" s="23"/>
      <c r="EW113" s="23"/>
      <c r="EX113" s="23"/>
      <c r="EY113" s="23"/>
      <c r="EZ113" s="23"/>
      <c r="FA113" s="23"/>
      <c r="FB113" s="23"/>
      <c r="FC113" s="23"/>
      <c r="FD113" s="23"/>
      <c r="FE113" s="23"/>
      <c r="FF113" s="23"/>
      <c r="FG113" s="23"/>
      <c r="FH113" s="23"/>
      <c r="FI113" s="23"/>
      <c r="FJ113" s="23"/>
      <c r="FK113" s="23"/>
      <c r="FL113" s="23"/>
      <c r="FM113" s="23"/>
      <c r="FN113" s="23"/>
      <c r="FO113" s="23"/>
      <c r="FP113" s="23"/>
      <c r="FQ113" s="23"/>
      <c r="FR113" s="23"/>
      <c r="FS113" s="23"/>
      <c r="FT113" s="23"/>
      <c r="FU113" s="23"/>
      <c r="FV113" s="23"/>
      <c r="FW113" s="23"/>
      <c r="FX113" s="23"/>
      <c r="FY113" s="23"/>
      <c r="FZ113" s="23"/>
      <c r="GA113" s="23"/>
    </row>
    <row r="114" spans="1:183" s="9" customFormat="1" x14ac:dyDescent="0.2">
      <c r="A114" s="2"/>
      <c r="B114" s="24" t="s">
        <v>121</v>
      </c>
      <c r="C114" s="69"/>
      <c r="D114" s="69"/>
      <c r="E114" s="115">
        <v>70000</v>
      </c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3"/>
      <c r="AV114" s="23"/>
      <c r="AW114" s="23"/>
      <c r="AX114" s="23"/>
      <c r="AY114" s="23"/>
      <c r="AZ114" s="23"/>
      <c r="BA114" s="23"/>
      <c r="BB114" s="23"/>
      <c r="BC114" s="23"/>
      <c r="BD114" s="23"/>
      <c r="BE114" s="23"/>
      <c r="BF114" s="23"/>
      <c r="BG114" s="23"/>
      <c r="BH114" s="23"/>
      <c r="BI114" s="23"/>
      <c r="BJ114" s="23"/>
      <c r="BK114" s="23"/>
      <c r="DC114" s="23"/>
      <c r="DD114" s="23"/>
      <c r="DE114" s="23"/>
      <c r="DF114" s="23"/>
      <c r="DG114" s="23"/>
      <c r="DH114" s="23"/>
      <c r="DI114" s="23"/>
      <c r="DJ114" s="23"/>
      <c r="DK114" s="23"/>
      <c r="DL114" s="23"/>
      <c r="DM114" s="23"/>
      <c r="DN114" s="23"/>
      <c r="DO114" s="23"/>
      <c r="DP114" s="23"/>
      <c r="DQ114" s="23"/>
      <c r="DR114" s="23"/>
      <c r="DS114" s="23"/>
      <c r="DT114" s="23"/>
      <c r="DU114" s="23"/>
      <c r="DV114" s="23"/>
      <c r="DW114" s="23"/>
      <c r="DX114" s="23"/>
      <c r="DY114" s="23"/>
      <c r="DZ114" s="23"/>
      <c r="EA114" s="23"/>
      <c r="EB114" s="23"/>
      <c r="EC114" s="23"/>
      <c r="ED114" s="23"/>
      <c r="EE114" s="23"/>
      <c r="EF114" s="23"/>
      <c r="EG114" s="23"/>
      <c r="EH114" s="23"/>
      <c r="EI114" s="23"/>
      <c r="EJ114" s="23"/>
      <c r="EK114" s="23"/>
      <c r="EL114" s="23"/>
      <c r="EM114" s="23"/>
      <c r="EN114" s="23"/>
      <c r="EO114" s="23"/>
      <c r="EP114" s="23"/>
      <c r="EQ114" s="23"/>
      <c r="ER114" s="23"/>
      <c r="ES114" s="23"/>
      <c r="ET114" s="23"/>
      <c r="EU114" s="23"/>
      <c r="EV114" s="23"/>
      <c r="EW114" s="23"/>
      <c r="EX114" s="23"/>
      <c r="EY114" s="23"/>
      <c r="EZ114" s="23"/>
      <c r="FA114" s="23"/>
      <c r="FB114" s="23"/>
      <c r="FC114" s="23"/>
      <c r="FD114" s="23"/>
      <c r="FE114" s="23"/>
      <c r="FF114" s="23"/>
      <c r="FG114" s="23"/>
      <c r="FH114" s="23"/>
      <c r="FI114" s="23"/>
      <c r="FJ114" s="23"/>
      <c r="FK114" s="23"/>
      <c r="FL114" s="23"/>
      <c r="FM114" s="23"/>
      <c r="FN114" s="23"/>
      <c r="FO114" s="23"/>
      <c r="FP114" s="23"/>
      <c r="FQ114" s="23"/>
      <c r="FR114" s="23"/>
      <c r="FS114" s="23"/>
      <c r="FT114" s="23"/>
      <c r="FU114" s="23"/>
      <c r="FV114" s="23"/>
      <c r="FW114" s="23"/>
      <c r="FX114" s="23"/>
      <c r="FY114" s="23"/>
      <c r="FZ114" s="23"/>
      <c r="GA114" s="23"/>
    </row>
    <row r="115" spans="1:183" s="9" customFormat="1" x14ac:dyDescent="0.2">
      <c r="A115" s="2"/>
      <c r="B115" s="24"/>
      <c r="C115" s="69"/>
      <c r="D115" s="69"/>
      <c r="E115" s="115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23"/>
      <c r="AY115" s="23"/>
      <c r="AZ115" s="23"/>
      <c r="BA115" s="23"/>
      <c r="BB115" s="23"/>
      <c r="BC115" s="23"/>
      <c r="BD115" s="23"/>
      <c r="BE115" s="23"/>
      <c r="BF115" s="23"/>
      <c r="BG115" s="23"/>
      <c r="BH115" s="23"/>
      <c r="BI115" s="23"/>
      <c r="BJ115" s="23"/>
      <c r="BK115" s="23"/>
      <c r="DC115" s="23"/>
      <c r="DD115" s="23"/>
      <c r="DE115" s="23"/>
      <c r="DF115" s="23"/>
      <c r="DG115" s="23"/>
      <c r="DH115" s="23"/>
      <c r="DI115" s="23"/>
      <c r="DJ115" s="23"/>
      <c r="DK115" s="23"/>
      <c r="DL115" s="23"/>
      <c r="DM115" s="23"/>
      <c r="DN115" s="23"/>
      <c r="DO115" s="23"/>
      <c r="DP115" s="23"/>
      <c r="DQ115" s="23"/>
      <c r="DR115" s="23"/>
      <c r="DS115" s="23"/>
      <c r="DT115" s="23"/>
      <c r="DU115" s="23"/>
      <c r="DV115" s="23"/>
      <c r="DW115" s="23"/>
      <c r="DX115" s="23"/>
      <c r="DY115" s="23"/>
      <c r="DZ115" s="23"/>
      <c r="EA115" s="23"/>
      <c r="EB115" s="23"/>
      <c r="EC115" s="23"/>
      <c r="ED115" s="23"/>
      <c r="EE115" s="23"/>
      <c r="EF115" s="23"/>
      <c r="EG115" s="23"/>
      <c r="EH115" s="23"/>
      <c r="EI115" s="23"/>
      <c r="EJ115" s="23"/>
      <c r="EK115" s="23"/>
      <c r="EL115" s="23"/>
      <c r="EM115" s="23"/>
      <c r="EN115" s="23"/>
      <c r="EO115" s="23"/>
      <c r="EP115" s="23"/>
      <c r="EQ115" s="23"/>
      <c r="ER115" s="23"/>
      <c r="ES115" s="23"/>
      <c r="ET115" s="23"/>
      <c r="EU115" s="23"/>
      <c r="EV115" s="23"/>
      <c r="EW115" s="23"/>
      <c r="EX115" s="23"/>
      <c r="EY115" s="23"/>
      <c r="EZ115" s="23"/>
      <c r="FA115" s="23"/>
      <c r="FB115" s="23"/>
      <c r="FC115" s="23"/>
      <c r="FD115" s="23"/>
      <c r="FE115" s="23"/>
      <c r="FF115" s="23"/>
      <c r="FG115" s="23"/>
      <c r="FH115" s="23"/>
      <c r="FI115" s="23"/>
      <c r="FJ115" s="23"/>
      <c r="FK115" s="23"/>
      <c r="FL115" s="23"/>
      <c r="FM115" s="23"/>
      <c r="FN115" s="23"/>
      <c r="FO115" s="23"/>
      <c r="FP115" s="23"/>
      <c r="FQ115" s="23"/>
      <c r="FR115" s="23"/>
      <c r="FS115" s="23"/>
      <c r="FT115" s="23"/>
      <c r="FU115" s="23"/>
      <c r="FV115" s="23"/>
      <c r="FW115" s="23"/>
      <c r="FX115" s="23"/>
      <c r="FY115" s="23"/>
      <c r="FZ115" s="23"/>
      <c r="GA115" s="23"/>
    </row>
    <row r="116" spans="1:183" s="9" customFormat="1" x14ac:dyDescent="0.2">
      <c r="A116" s="5"/>
      <c r="B116" s="24" t="s">
        <v>114</v>
      </c>
      <c r="C116" s="69"/>
      <c r="D116" s="69"/>
      <c r="E116" s="72">
        <f>E114</f>
        <v>70000</v>
      </c>
    </row>
    <row r="117" spans="1:183" s="9" customFormat="1" x14ac:dyDescent="0.2">
      <c r="A117" s="5"/>
      <c r="B117" s="5"/>
      <c r="C117" s="14"/>
      <c r="D117" s="14"/>
      <c r="E117" s="31"/>
    </row>
    <row r="118" spans="1:183" s="9" customFormat="1" x14ac:dyDescent="0.2">
      <c r="A118" s="5"/>
      <c r="B118" s="5"/>
      <c r="C118" s="14"/>
      <c r="D118" s="14"/>
      <c r="E118" s="31"/>
    </row>
    <row r="119" spans="1:183" s="9" customFormat="1" x14ac:dyDescent="0.2">
      <c r="A119" s="5"/>
      <c r="B119" s="2" t="s">
        <v>11</v>
      </c>
      <c r="C119" s="25"/>
      <c r="D119" s="25"/>
      <c r="E119" s="26"/>
    </row>
    <row r="120" spans="1:183" s="9" customFormat="1" x14ac:dyDescent="0.2">
      <c r="A120" s="2"/>
      <c r="B120" s="67" t="s">
        <v>9</v>
      </c>
      <c r="C120" s="81"/>
      <c r="D120" s="69"/>
      <c r="E120" s="72">
        <f>E37</f>
        <v>527500</v>
      </c>
    </row>
    <row r="121" spans="1:183" s="95" customFormat="1" x14ac:dyDescent="0.2">
      <c r="A121" s="63"/>
      <c r="B121" s="67" t="s">
        <v>10</v>
      </c>
      <c r="C121" s="64"/>
      <c r="D121" s="64"/>
      <c r="E121" s="114">
        <f>E76</f>
        <v>2848843.55</v>
      </c>
    </row>
    <row r="122" spans="1:183" s="23" customFormat="1" x14ac:dyDescent="0.2">
      <c r="A122" s="5"/>
      <c r="B122" s="67" t="s">
        <v>24</v>
      </c>
      <c r="C122" s="69"/>
      <c r="D122" s="69"/>
      <c r="E122" s="72">
        <f>E98</f>
        <v>231500</v>
      </c>
    </row>
    <row r="123" spans="1:183" s="23" customFormat="1" x14ac:dyDescent="0.2">
      <c r="A123" s="5"/>
      <c r="B123" s="67" t="s">
        <v>31</v>
      </c>
      <c r="C123" s="69"/>
      <c r="D123" s="69"/>
      <c r="E123" s="72">
        <f>E107</f>
        <v>160000</v>
      </c>
    </row>
    <row r="124" spans="1:183" s="23" customFormat="1" x14ac:dyDescent="0.2">
      <c r="A124" s="5"/>
      <c r="B124" s="76" t="s">
        <v>126</v>
      </c>
      <c r="C124" s="69"/>
      <c r="D124" s="82"/>
      <c r="E124" s="72">
        <f>E116</f>
        <v>70000</v>
      </c>
    </row>
    <row r="125" spans="1:183" s="9" customFormat="1" x14ac:dyDescent="0.2">
      <c r="A125" s="5"/>
      <c r="B125" s="78" t="s">
        <v>38</v>
      </c>
      <c r="C125" s="69"/>
      <c r="D125" s="82"/>
      <c r="E125" s="72">
        <f>SUM(E120:E124)</f>
        <v>3837843.55</v>
      </c>
    </row>
    <row r="126" spans="1:183" s="9" customFormat="1" x14ac:dyDescent="0.2">
      <c r="A126" s="5"/>
      <c r="B126" s="5"/>
      <c r="C126" s="14"/>
      <c r="D126" s="14"/>
      <c r="E126" s="103"/>
    </row>
    <row r="127" spans="1:183" s="9" customFormat="1" x14ac:dyDescent="0.2">
      <c r="A127" s="2" t="s">
        <v>100</v>
      </c>
      <c r="B127" s="117" t="s">
        <v>101</v>
      </c>
      <c r="C127" s="14"/>
      <c r="D127" s="31"/>
      <c r="E127" s="31"/>
    </row>
    <row r="128" spans="1:183" s="9" customFormat="1" x14ac:dyDescent="0.2">
      <c r="A128" s="2"/>
      <c r="B128" s="5"/>
      <c r="C128" s="14"/>
      <c r="D128" s="31"/>
      <c r="E128" s="31"/>
    </row>
    <row r="129" spans="1:5" s="9" customFormat="1" x14ac:dyDescent="0.2">
      <c r="A129" s="5" t="s">
        <v>102</v>
      </c>
      <c r="B129" s="5" t="s">
        <v>103</v>
      </c>
      <c r="C129" s="14"/>
      <c r="D129" s="31"/>
      <c r="E129" s="31"/>
    </row>
    <row r="130" spans="1:5" s="9" customFormat="1" x14ac:dyDescent="0.2">
      <c r="A130" s="5"/>
      <c r="B130" s="5"/>
      <c r="C130" s="14"/>
      <c r="D130" s="31"/>
      <c r="E130" s="31"/>
    </row>
    <row r="131" spans="1:5" s="9" customFormat="1" x14ac:dyDescent="0.2">
      <c r="A131" s="5" t="s">
        <v>104</v>
      </c>
      <c r="B131" s="5" t="s">
        <v>33</v>
      </c>
      <c r="C131" s="14"/>
      <c r="D131" s="31"/>
      <c r="E131" s="31"/>
    </row>
    <row r="132" spans="1:5" s="9" customFormat="1" x14ac:dyDescent="0.2">
      <c r="A132" s="5"/>
      <c r="B132" s="5"/>
      <c r="C132" s="14"/>
      <c r="D132" s="31"/>
      <c r="E132" s="31"/>
    </row>
    <row r="133" spans="1:5" s="9" customFormat="1" x14ac:dyDescent="0.2">
      <c r="A133" s="5"/>
      <c r="B133" s="24"/>
      <c r="C133" s="24" t="s">
        <v>20</v>
      </c>
      <c r="D133" s="118" t="s">
        <v>13</v>
      </c>
      <c r="E133" s="44" t="s">
        <v>16</v>
      </c>
    </row>
    <row r="134" spans="1:5" s="9" customFormat="1" x14ac:dyDescent="0.2">
      <c r="A134" s="5"/>
      <c r="B134" s="101" t="s">
        <v>105</v>
      </c>
      <c r="C134" s="119" t="s">
        <v>147</v>
      </c>
      <c r="D134" s="120" t="s">
        <v>142</v>
      </c>
      <c r="E134" s="121">
        <v>16000</v>
      </c>
    </row>
    <row r="135" spans="1:5" s="9" customFormat="1" x14ac:dyDescent="0.2">
      <c r="A135" s="5"/>
      <c r="B135" s="101"/>
      <c r="C135" s="68" t="s">
        <v>148</v>
      </c>
      <c r="D135" s="120" t="s">
        <v>149</v>
      </c>
      <c r="E135" s="121">
        <v>8000</v>
      </c>
    </row>
    <row r="136" spans="1:5" s="9" customFormat="1" x14ac:dyDescent="0.2">
      <c r="A136" s="5"/>
      <c r="B136" s="24" t="s">
        <v>122</v>
      </c>
      <c r="D136" s="122"/>
      <c r="E136" s="123">
        <f>SUM(E134:E135)</f>
        <v>24000</v>
      </c>
    </row>
    <row r="137" spans="1:5" s="9" customFormat="1" x14ac:dyDescent="0.2">
      <c r="A137" s="5"/>
      <c r="B137" s="24" t="s">
        <v>109</v>
      </c>
      <c r="C137" s="69"/>
      <c r="D137" s="114"/>
      <c r="E137" s="114">
        <f>E136</f>
        <v>24000</v>
      </c>
    </row>
    <row r="138" spans="1:5" s="9" customFormat="1" x14ac:dyDescent="0.2">
      <c r="A138" s="5"/>
      <c r="B138" s="5"/>
      <c r="C138" s="13"/>
      <c r="D138" s="126"/>
      <c r="E138" s="127"/>
    </row>
    <row r="139" spans="1:5" s="9" customFormat="1" x14ac:dyDescent="0.2">
      <c r="A139" s="5"/>
      <c r="B139" s="5" t="s">
        <v>106</v>
      </c>
      <c r="C139" s="14"/>
      <c r="D139" s="31"/>
      <c r="E139" s="31"/>
    </row>
    <row r="140" spans="1:5" s="9" customFormat="1" x14ac:dyDescent="0.2">
      <c r="A140" s="5"/>
      <c r="B140" s="101" t="s">
        <v>107</v>
      </c>
      <c r="C140" s="69"/>
      <c r="D140" s="124"/>
      <c r="E140" s="114">
        <f>E137</f>
        <v>24000</v>
      </c>
    </row>
    <row r="141" spans="1:5" s="9" customFormat="1" x14ac:dyDescent="0.2">
      <c r="A141" s="5"/>
      <c r="B141" s="24" t="s">
        <v>108</v>
      </c>
      <c r="C141" s="69"/>
      <c r="D141" s="125"/>
      <c r="E141" s="114">
        <f>E140</f>
        <v>24000</v>
      </c>
    </row>
    <row r="142" spans="1:5" s="9" customFormat="1" x14ac:dyDescent="0.2">
      <c r="A142" s="5"/>
      <c r="B142" s="5"/>
      <c r="C142" s="14"/>
      <c r="D142" s="31"/>
      <c r="E142" s="31"/>
    </row>
    <row r="143" spans="1:5" s="9" customFormat="1" x14ac:dyDescent="0.2">
      <c r="A143" s="5"/>
      <c r="B143" s="5"/>
      <c r="C143" s="14"/>
      <c r="D143" s="31"/>
      <c r="E143" s="103"/>
    </row>
    <row r="144" spans="1:5" s="9" customFormat="1" x14ac:dyDescent="0.2">
      <c r="A144" s="5"/>
      <c r="B144" s="27" t="s">
        <v>88</v>
      </c>
      <c r="C144" s="7"/>
      <c r="D144" s="7"/>
      <c r="E144" s="95"/>
    </row>
    <row r="145" spans="1:8" x14ac:dyDescent="0.2">
      <c r="A145" s="7"/>
      <c r="B145" s="50" t="s">
        <v>62</v>
      </c>
      <c r="C145" s="18"/>
      <c r="D145" s="54"/>
      <c r="E145" s="95"/>
    </row>
    <row r="146" spans="1:8" x14ac:dyDescent="0.2">
      <c r="B146" s="55"/>
      <c r="C146" s="56"/>
      <c r="D146" s="57"/>
      <c r="E146" s="95"/>
    </row>
    <row r="147" spans="1:8" s="9" customFormat="1" ht="25.5" x14ac:dyDescent="0.2">
      <c r="A147" s="2"/>
      <c r="B147" s="84" t="s">
        <v>127</v>
      </c>
      <c r="C147" s="69"/>
      <c r="D147" s="85"/>
      <c r="E147" s="72">
        <f>E125</f>
        <v>3837843.55</v>
      </c>
    </row>
    <row r="148" spans="1:8" s="9" customFormat="1" x14ac:dyDescent="0.2">
      <c r="A148" s="2"/>
      <c r="B148" s="84" t="s">
        <v>110</v>
      </c>
      <c r="C148" s="69"/>
      <c r="D148" s="85"/>
      <c r="E148" s="72">
        <f>E137</f>
        <v>24000</v>
      </c>
    </row>
    <row r="149" spans="1:8" s="9" customFormat="1" x14ac:dyDescent="0.2">
      <c r="A149" s="2"/>
      <c r="B149" s="87" t="s">
        <v>63</v>
      </c>
      <c r="C149" s="88"/>
      <c r="D149" s="72"/>
      <c r="E149" s="72">
        <f>SUM(E147:E148)</f>
        <v>3861843.55</v>
      </c>
    </row>
    <row r="150" spans="1:8" x14ac:dyDescent="0.2">
      <c r="B150" s="5"/>
      <c r="C150" s="18"/>
      <c r="D150" s="16"/>
      <c r="E150" s="16"/>
      <c r="H150" s="48"/>
    </row>
    <row r="151" spans="1:8" x14ac:dyDescent="0.2">
      <c r="B151" s="7"/>
      <c r="C151" s="27" t="s">
        <v>22</v>
      </c>
      <c r="D151" s="29"/>
      <c r="E151" s="30"/>
    </row>
    <row r="152" spans="1:8" x14ac:dyDescent="0.2">
      <c r="B152" s="7"/>
      <c r="C152" s="27"/>
      <c r="D152" s="29"/>
      <c r="E152" s="30"/>
    </row>
    <row r="153" spans="1:8" x14ac:dyDescent="0.2">
      <c r="B153" s="83" t="s">
        <v>52</v>
      </c>
      <c r="C153" s="27"/>
      <c r="D153" s="29"/>
      <c r="E153" s="30"/>
    </row>
    <row r="154" spans="1:8" s="9" customFormat="1" x14ac:dyDescent="0.2">
      <c r="A154" s="7" t="s">
        <v>14</v>
      </c>
      <c r="B154" s="2"/>
      <c r="C154" s="11"/>
      <c r="D154" s="19"/>
    </row>
    <row r="155" spans="1:8" s="9" customFormat="1" x14ac:dyDescent="0.2">
      <c r="A155" s="2"/>
      <c r="B155" s="8" t="s">
        <v>53</v>
      </c>
      <c r="C155" s="11"/>
      <c r="D155" s="15"/>
    </row>
    <row r="156" spans="1:8" s="9" customFormat="1" x14ac:dyDescent="0.2">
      <c r="A156" s="2"/>
      <c r="B156" s="8"/>
      <c r="C156" s="11"/>
      <c r="D156" s="15"/>
    </row>
    <row r="157" spans="1:8" s="9" customFormat="1" x14ac:dyDescent="0.2">
      <c r="A157" s="13"/>
      <c r="B157" s="86" t="s">
        <v>64</v>
      </c>
      <c r="C157" s="91"/>
      <c r="D157" s="92"/>
      <c r="E157" s="92"/>
    </row>
    <row r="158" spans="1:8" s="23" customFormat="1" x14ac:dyDescent="0.2">
      <c r="A158" s="8"/>
      <c r="B158" s="86" t="s">
        <v>152</v>
      </c>
      <c r="C158" s="91"/>
      <c r="D158" s="80"/>
      <c r="E158" s="80">
        <v>3000000</v>
      </c>
      <c r="G158" s="94"/>
    </row>
    <row r="159" spans="1:8" s="23" customFormat="1" x14ac:dyDescent="0.2">
      <c r="A159" s="8"/>
      <c r="B159" s="86" t="s">
        <v>153</v>
      </c>
      <c r="C159" s="91"/>
      <c r="D159" s="80"/>
      <c r="E159" s="80">
        <v>137380</v>
      </c>
    </row>
    <row r="160" spans="1:8" s="23" customFormat="1" x14ac:dyDescent="0.2">
      <c r="A160" s="8"/>
      <c r="B160" s="86" t="s">
        <v>154</v>
      </c>
      <c r="C160" s="91"/>
      <c r="D160" s="80"/>
      <c r="E160" s="80">
        <v>279921.87</v>
      </c>
    </row>
    <row r="161" spans="1:5" s="23" customFormat="1" x14ac:dyDescent="0.2">
      <c r="A161" s="8"/>
      <c r="B161" s="86" t="s">
        <v>155</v>
      </c>
      <c r="C161" s="91"/>
      <c r="D161" s="93"/>
      <c r="E161" s="65">
        <v>430541.68</v>
      </c>
    </row>
    <row r="162" spans="1:5" s="23" customFormat="1" x14ac:dyDescent="0.2">
      <c r="A162" s="8"/>
      <c r="B162" s="86" t="s">
        <v>156</v>
      </c>
      <c r="C162" s="91"/>
      <c r="D162" s="93"/>
      <c r="E162" s="65">
        <v>6000</v>
      </c>
    </row>
    <row r="163" spans="1:5" s="23" customFormat="1" x14ac:dyDescent="0.2">
      <c r="A163" s="8"/>
      <c r="B163" s="86" t="s">
        <v>157</v>
      </c>
      <c r="C163" s="91"/>
      <c r="D163" s="93"/>
      <c r="E163" s="65">
        <v>8000</v>
      </c>
    </row>
    <row r="164" spans="1:5" s="23" customFormat="1" x14ac:dyDescent="0.2">
      <c r="A164" s="8"/>
      <c r="B164" s="129" t="s">
        <v>128</v>
      </c>
      <c r="C164" s="91"/>
      <c r="D164" s="93"/>
      <c r="E164" s="65">
        <f>SUM(E158:E163)</f>
        <v>3861843.5500000003</v>
      </c>
    </row>
    <row r="165" spans="1:5" s="23" customFormat="1" x14ac:dyDescent="0.2">
      <c r="A165" s="8"/>
      <c r="B165" s="129" t="s">
        <v>129</v>
      </c>
      <c r="C165" s="79"/>
      <c r="D165" s="80"/>
      <c r="E165" s="72"/>
    </row>
    <row r="166" spans="1:5" s="23" customFormat="1" x14ac:dyDescent="0.2">
      <c r="A166" s="8"/>
      <c r="B166" s="5"/>
      <c r="C166" s="14"/>
      <c r="D166" s="16"/>
      <c r="E166" s="16"/>
    </row>
    <row r="167" spans="1:5" s="52" customFormat="1" x14ac:dyDescent="0.2">
      <c r="A167" s="43"/>
      <c r="B167" s="5"/>
      <c r="C167" s="53" t="s">
        <v>18</v>
      </c>
      <c r="D167" s="31"/>
      <c r="E167" s="31" t="s">
        <v>14</v>
      </c>
    </row>
    <row r="168" spans="1:5" x14ac:dyDescent="0.2">
      <c r="A168" s="7"/>
      <c r="B168" s="8" t="s">
        <v>158</v>
      </c>
      <c r="C168" s="8"/>
      <c r="D168" s="9"/>
    </row>
    <row r="169" spans="1:5" x14ac:dyDescent="0.2">
      <c r="A169" s="8"/>
      <c r="B169" s="8"/>
      <c r="D169" s="9"/>
    </row>
    <row r="170" spans="1:5" x14ac:dyDescent="0.2">
      <c r="A170" s="8" t="s">
        <v>162</v>
      </c>
      <c r="B170" s="8"/>
      <c r="C170" s="8"/>
    </row>
    <row r="171" spans="1:5" x14ac:dyDescent="0.2">
      <c r="A171" s="8" t="s">
        <v>160</v>
      </c>
      <c r="B171" s="8"/>
      <c r="C171" s="8"/>
    </row>
    <row r="172" spans="1:5" x14ac:dyDescent="0.2">
      <c r="A172" s="8" t="s">
        <v>161</v>
      </c>
      <c r="B172" s="7"/>
      <c r="C172" s="7"/>
    </row>
    <row r="173" spans="1:5" x14ac:dyDescent="0.2">
      <c r="B173" s="7"/>
      <c r="C173" s="7"/>
    </row>
    <row r="174" spans="1:5" x14ac:dyDescent="0.2">
      <c r="A174" s="7" t="s">
        <v>28</v>
      </c>
      <c r="B174" s="7"/>
      <c r="C174" s="7"/>
    </row>
    <row r="175" spans="1:5" x14ac:dyDescent="0.2">
      <c r="A175" s="7" t="s">
        <v>29</v>
      </c>
    </row>
    <row r="176" spans="1:5" x14ac:dyDescent="0.2">
      <c r="E176" s="47" t="s">
        <v>27</v>
      </c>
    </row>
    <row r="177" spans="5:5" x14ac:dyDescent="0.2">
      <c r="E177" t="s">
        <v>48</v>
      </c>
    </row>
  </sheetData>
  <phoneticPr fontId="0" type="noConversion"/>
  <pageMargins left="0.35433070866141736" right="0.15748031496062992" top="0.59055118110236227" bottom="0.59055118110236227" header="0.51181102362204722" footer="0.51181102362204722"/>
  <pageSetup paperSize="9" scale="90" orientation="landscape" r:id="rId1"/>
  <headerFooter alignWithMargins="0">
    <oddFooter>Stranica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Program gradnje</vt:lpstr>
    </vt:vector>
  </TitlesOfParts>
  <Company>Grad Sisak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Lidija Pustaj</dc:creator>
  <cp:lastModifiedBy>Ivana Svetec</cp:lastModifiedBy>
  <cp:lastPrinted>2017-12-05T08:57:51Z</cp:lastPrinted>
  <dcterms:created xsi:type="dcterms:W3CDTF">2007-03-08T09:35:37Z</dcterms:created>
  <dcterms:modified xsi:type="dcterms:W3CDTF">2017-12-21T10:36:05Z</dcterms:modified>
</cp:coreProperties>
</file>